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600" windowHeight="9495"/>
  </bookViews>
  <sheets>
    <sheet name="Bilance větrané místnosti" sheetId="2" r:id="rId1"/>
    <sheet name="Pomoc" sheetId="4" state="hidden" r:id="rId2"/>
    <sheet name="Vypocet koncentrace" sheetId="13" state="hidden" r:id="rId3"/>
  </sheets>
  <calcPr calcId="145621"/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71" i="13"/>
  <c r="D226" i="13" s="1"/>
  <c r="D281" i="13" s="1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0" i="13" l="1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/>
  <c r="L13" i="2" s="1"/>
  <c r="L14" i="2" s="1"/>
  <c r="L15" i="2" s="1"/>
  <c r="L16" i="2" s="1"/>
  <c r="L17" i="2" s="1"/>
  <c r="L18" i="2" s="1"/>
  <c r="D177" i="13" l="1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s="1"/>
  <c r="N31" i="2" s="1"/>
  <c r="F245" i="13" l="1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<sst xmlns="http://schemas.openxmlformats.org/spreadsheetml/2006/main" count="102" uniqueCount="86">
  <si>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</si>
  <si>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</si>
  <si>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</si>
  <si>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</si>
  <si>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</si>
  <si>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</si>
  <si>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</si>
  <si>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</si>
  <si>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</si>
  <si>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</si>
  <si>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</si>
  <si>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</si>
  <si>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</si>
  <si>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</si>
  <si>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</si>
  <si>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</si>
  <si>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</si>
  <si>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</si>
  <si>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</si>
  <si>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</si>
  <si>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</si>
  <si>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</si>
  <si>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</si>
  <si>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</si>
  <si>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</si>
  <si>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</si>
  <si>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</si>
  <si>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</si>
  <si>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</si>
  <si>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</si>
  <si>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</si>
  <si>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</si>
  <si>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</si>
  <si>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</si>
  <si>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</si>
  <si>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</si>
  <si>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</si>
  <si>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</si>
  <si>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</si>
  <si>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</si>
  <si>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</si>
  <si>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</si>
  <si>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</si>
  <si>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</si>
  <si>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</si>
  <si>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</si>
  <si>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</si>
  <si>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</si>
  <si>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</si>
  <si>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</si>
  <si>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</si>
  <si>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</si>
  <si>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</si>
  <si>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</si>
  <si>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</si>
  <si>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</si>
  <si>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</si>
  <si>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</si>
  <si>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</si>
  <si>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</si>
  <si>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</si>
  <si>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</si>
  <si>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</si>
  <si>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</si>
  <si>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</si>
  <si>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</si>
  <si>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</si>
  <si>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</si>
  <si>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</si>
  <si>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</si>
  <si>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</si>
  <si>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</si>
  <si>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Titul, Jméno Příjmení</t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</si>
  <si>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</si>
  <si>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</si>
  <si>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</si>
  <si>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</si>
  <si>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</si>
  <si>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</si>
  <si>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</si>
  <si>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</si>
  <si>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</si>
  <si>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</si>
  <si>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Základní škola Jana Masaryka</t>
  </si>
  <si>
    <t>Pražská 4, Praha 4</t>
  </si>
  <si>
    <t>401 - 8.A, 402 - 8.B, 403 - 8.C,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</si>
</sst>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579.9998133718168</c:v>
                </c:pt>
                <c:pt idx="2">
                  <c:v>608.86177420676779</c:v>
                </c:pt>
                <c:pt idx="3">
                  <c:v>636.62903971985327</c:v>
                </c:pt>
                <c:pt idx="4">
                  <c:v>663.34313023100458</c:v>
                </c:pt>
                <c:pt idx="5">
                  <c:v>689.04399125031057</c:v>
                </c:pt>
                <c:pt idx="6">
                  <c:v>713.77005320843557</c:v>
                </c:pt>
                <c:pt idx="7">
                  <c:v>737.5582889215417</c:v>
                </c:pt>
                <c:pt idx="8">
                  <c:v>760.44426887664542</c:v>
                </c:pt>
                <c:pt idx="9">
                  <c:v>782.46221442007379</c:v>
                </c:pt>
                <c:pt idx="10">
                  <c:v>803.64504892855484</c:v>
                </c:pt>
                <c:pt idx="11">
                  <c:v>824.02444703945741</c:v>
                </c:pt>
                <c:pt idx="12">
                  <c:v>843.63088201379344</c:v>
                </c:pt>
                <c:pt idx="13">
                  <c:v>862.49367130280666</c:v>
                </c:pt>
                <c:pt idx="14">
                  <c:v>880.64102038628062</c:v>
                </c:pt>
                <c:pt idx="15">
                  <c:v>898.10006494811978</c:v>
                </c:pt>
                <c:pt idx="16">
                  <c:v>914.89691145226686</c:v>
                </c:pt>
                <c:pt idx="17">
                  <c:v>931.05667617963047</c:v>
                </c:pt>
                <c:pt idx="18">
                  <c:v>946.60352278439484</c:v>
                </c:pt>
                <c:pt idx="19">
                  <c:v>961.56069842586874</c:v>
                </c:pt>
                <c:pt idx="20">
                  <c:v>975.95056852990263</c:v>
                </c:pt>
                <c:pt idx="21">
                  <c:v>989.79465023185162</c:v>
                </c:pt>
                <c:pt idx="22">
                  <c:v>1003.1136445510925</c:v>
                </c:pt>
                <c:pt idx="23">
                  <c:v>1015.9274673452037</c:v>
                </c:pt>
                <c:pt idx="24">
                  <c:v>1028.2552790900954</c:v>
                </c:pt>
                <c:pt idx="25">
                  <c:v>1040.1155135306192</c:v>
                </c:pt>
                <c:pt idx="26">
                  <c:v>1051.5259052444997</c:v>
                </c:pt>
                <c:pt idx="27">
                  <c:v>1062.5035161608009</c:v>
                </c:pt>
                <c:pt idx="28">
                  <c:v>1073.0647610725866</c:v>
                </c:pt>
                <c:pt idx="29">
                  <c:v>1083.2254321819162</c:v>
                </c:pt>
                <c:pt idx="30">
                  <c:v>1093.0007227138824</c:v>
                </c:pt>
                <c:pt idx="31">
                  <c:v>1102.4052496350041</c:v>
                </c:pt>
                <c:pt idx="32">
                  <c:v>1111.4530755099363</c:v>
                </c:pt>
                <c:pt idx="33">
                  <c:v>1120.1577295291868</c:v>
                </c:pt>
                <c:pt idx="34">
                  <c:v>1128.5322277392797</c:v>
                </c:pt>
                <c:pt idx="35">
                  <c:v>1136.5890925056165</c:v>
                </c:pt>
                <c:pt idx="36">
                  <c:v>1144.3403712371357</c:v>
                </c:pt>
                <c:pt idx="37">
                  <c:v>1151.7976544007727</c:v>
                </c:pt>
                <c:pt idx="38">
                  <c:v>1158.972092852654</c:v>
                </c:pt>
                <c:pt idx="39">
                  <c:v>1165.8744145119447</c:v>
                </c:pt>
                <c:pt idx="40">
                  <c:v>1172.5149404022766</c:v>
                </c:pt>
                <c:pt idx="41">
                  <c:v>1178.9036000847493</c:v>
                </c:pt>
                <c:pt idx="42">
                  <c:v>1185.0499465055771</c:v>
                </c:pt>
                <c:pt idx="43">
                  <c:v>1190.9631702805832</c:v>
                </c:pt>
                <c:pt idx="44">
                  <c:v>1196.652113437905</c:v>
                </c:pt>
                <c:pt idx="45">
                  <c:v>1202.125282639455</c:v>
                </c:pt>
                <c:pt idx="46">
                  <c:v>1206.2791599777986</c:v>
                </c:pt>
                <c:pt idx="47">
                  <c:v>1210.2754863404514</c:v>
                </c:pt>
                <c:pt idx="48">
                  <c:v>1214.1202374238339</c:v>
                </c:pt>
                <c:pt idx="49">
                  <c:v>1217.8191622742456</c:v>
                </c:pt>
                <c:pt idx="50">
                  <c:v>1221.3777918843987</c:v>
                </c:pt>
                <c:pt idx="51">
                  <c:v>1224.8014474638971</c:v>
                </c:pt>
                <c:pt idx="52">
                  <c:v>1228.095248396028</c:v>
                </c:pt>
                <c:pt idx="53">
                  <c:v>1231.264119892762</c:v>
                </c:pt>
                <c:pt idx="54">
                  <c:v>1234.3128003594093</c:v>
                </c:pt>
                <c:pt idx="55">
                  <c:v>1237.2458484799461</c:v>
                </c:pt>
                <c:pt idx="56">
                  <c:v>1241.1793519567143</c:v>
                </c:pt>
                <c:pt idx="57">
                  <c:v>1244.9636629417046</c:v>
                </c:pt>
                <c:pt idx="58">
                  <c:v>1248.6044401052943</c:v>
                </c:pt>
                <c:pt idx="59">
                  <c:v>1252.1071274921107</c:v>
                </c:pt>
                <c:pt idx="60">
                  <c:v>1255.4769626614971</c:v>
                </c:pt>
                <c:pt idx="61">
                  <c:v>1258.7189845192206</c:v>
                </c:pt>
                <c:pt idx="62">
                  <c:v>1261.8380408521373</c:v>
                </c:pt>
                <c:pt idx="63">
                  <c:v>1264.8387955770725</c:v>
                </c:pt>
                <c:pt idx="64">
                  <c:v>1267.7257357147646</c:v>
                </c:pt>
                <c:pt idx="65">
                  <c:v>1270.5031780992958</c:v>
                </c:pt>
                <c:pt idx="66">
                  <c:v>1273.1752758330431</c:v>
                </c:pt>
                <c:pt idx="67">
                  <c:v>1275.7460244968008</c:v>
                </c:pt>
                <c:pt idx="68">
                  <c:v>1278.2192681243623</c:v>
                </c:pt>
                <c:pt idx="69">
                  <c:v>1280.5987049504936</c:v>
                </c:pt>
                <c:pt idx="70">
                  <c:v>1282.887892940895</c:v>
                </c:pt>
                <c:pt idx="71">
                  <c:v>1285.0902551124168</c:v>
                </c:pt>
                <c:pt idx="72">
                  <c:v>1287.2090846514884</c:v>
                </c:pt>
                <c:pt idx="73">
                  <c:v>1289.247549838411</c:v>
                </c:pt>
                <c:pt idx="74">
                  <c:v>1291.2086987848786</c:v>
                </c:pt>
                <c:pt idx="75">
                  <c:v>1293.0954639918127</c:v>
                </c:pt>
                <c:pt idx="76">
                  <c:v>1294.9106667343217</c:v>
                </c:pt>
                <c:pt idx="77">
                  <c:v>1296.6570212803472</c:v>
                </c:pt>
                <c:pt idx="78">
                  <c:v>1298.3371389493016</c:v>
                </c:pt>
                <c:pt idx="79">
                  <c:v>1299.9535320167672</c:v>
                </c:pt>
                <c:pt idx="80">
                  <c:v>1301.5086174710957</c:v>
                </c:pt>
                <c:pt idx="81">
                  <c:v>1303.004720627524</c:v>
                </c:pt>
                <c:pt idx="82">
                  <c:v>1304.4440786052119</c:v>
                </c:pt>
                <c:pt idx="83">
                  <c:v>1305.8288436724019</c:v>
                </c:pt>
                <c:pt idx="84">
                  <c:v>1307.1610864646984</c:v>
                </c:pt>
                <c:pt idx="85">
                  <c:v>1308.4427990812856</c:v>
                </c:pt>
                <c:pt idx="86">
                  <c:v>1309.675898063706</c:v>
                </c:pt>
                <c:pt idx="87">
                  <c:v>1310.8622272616626</c:v>
                </c:pt>
                <c:pt idx="88">
                  <c:v>1312.0035605901212</c:v>
                </c:pt>
                <c:pt idx="89">
                  <c:v>1313.1016046818399</c:v>
                </c:pt>
                <c:pt idx="90">
                  <c:v>1314.1580014392948</c:v>
                </c:pt>
                <c:pt idx="91">
                  <c:v>1315.1743304898105</c:v>
                </c:pt>
                <c:pt idx="92">
                  <c:v>1316.1521115475743</c:v>
                </c:pt>
                <c:pt idx="93">
                  <c:v>1317.0928066860597</c:v>
                </c:pt>
                <c:pt idx="94">
                  <c:v>1317.9978225242614</c:v>
                </c:pt>
                <c:pt idx="95">
                  <c:v>1318.8685123300095</c:v>
                </c:pt>
                <c:pt idx="96">
                  <c:v>1319.7061780435072</c:v>
                </c:pt>
                <c:pt idx="97">
                  <c:v>1320.5120722241177</c:v>
                </c:pt>
                <c:pt idx="98">
                  <c:v>1321.2873999233141</c:v>
                </c:pt>
                <c:pt idx="99">
                  <c:v>1322.0333204865894</c:v>
                </c:pt>
                <c:pt idx="100">
                  <c:v>1322.7509492870229</c:v>
                </c:pt>
                <c:pt idx="101">
                  <c:v>1322.3296574699805</c:v>
                </c:pt>
                <c:pt idx="102">
                  <c:v>1321.9243446844353</c:v>
                </c:pt>
                <c:pt idx="103">
                  <c:v>1321.5344048672332</c:v>
                </c:pt>
                <c:pt idx="104">
                  <c:v>1321.159254942379</c:v>
                </c:pt>
                <c:pt idx="105">
                  <c:v>1320.7983339491655</c:v>
                </c:pt>
                <c:pt idx="106">
                  <c:v>1320.4511022033698</c:v>
                </c:pt>
                <c:pt idx="107">
                  <c:v>1320.1170404902655</c:v>
                </c:pt>
                <c:pt idx="108">
                  <c:v>1319.7956492882408</c:v>
                </c:pt>
                <c:pt idx="109">
                  <c:v>1319.4864480218675</c:v>
                </c:pt>
                <c:pt idx="110">
                  <c:v>1319.1889743432957</c:v>
                </c:pt>
                <c:pt idx="111">
                  <c:v>1318.9027834409069</c:v>
                </c:pt>
                <c:pt idx="112">
                  <c:v>1318.6274473741896</c:v>
                </c:pt>
                <c:pt idx="113">
                  <c:v>1318.3625544338381</c:v>
                </c:pt>
                <c:pt idx="114">
                  <c:v>1318.1077085261281</c:v>
                </c:pt>
                <c:pt idx="115">
                  <c:v>1317.8625285806361</c:v>
                </c:pt>
                <c:pt idx="116">
                  <c:v>1317.6266479804269</c:v>
                </c:pt>
                <c:pt idx="117">
                  <c:v>1317.3997140138522</c:v>
                </c:pt>
                <c:pt idx="118">
                  <c:v>1317.1813873471417</c:v>
                </c:pt>
                <c:pt idx="119">
                  <c:v>1316.9713415169988</c:v>
                </c:pt>
                <c:pt idx="120">
                  <c:v>1316.7692624424394</c:v>
                </c:pt>
                <c:pt idx="121">
                  <c:v>1317.6865498782618</c:v>
                </c:pt>
                <c:pt idx="122">
                  <c:v>1318.5690458364522</c:v>
                </c:pt>
                <c:pt idx="123">
                  <c:v>1319.4180699109227</c:v>
                </c:pt>
                <c:pt idx="124">
                  <c:v>1320.2348916451645</c:v>
                </c:pt>
                <c:pt idx="125">
                  <c:v>1321.0207324305934</c:v>
                </c:pt>
                <c:pt idx="126">
                  <c:v>1321.7767673328926</c:v>
                </c:pt>
                <c:pt idx="127">
                  <c:v>1322.5041268490859</c:v>
                </c:pt>
                <c:pt idx="128">
                  <c:v>1323.2038985979668</c:v>
                </c:pt>
                <c:pt idx="129">
                  <c:v>1323.8771289464123</c:v>
                </c:pt>
                <c:pt idx="130">
                  <c:v>1324.5248245740122</c:v>
                </c:pt>
                <c:pt idx="131">
                  <c:v>1325.1479539783541</c:v>
                </c:pt>
                <c:pt idx="132">
                  <c:v>1325.7474489232168</c:v>
                </c:pt>
                <c:pt idx="133">
                  <c:v>1326.3242058318326</c:v>
                </c:pt>
                <c:pt idx="134">
                  <c:v>1326.8790871273072</c:v>
                </c:pt>
                <c:pt idx="135">
                  <c:v>1327.4129225221996</c:v>
                </c:pt>
                <c:pt idx="136">
                  <c:v>1327.9265102591876</c:v>
                </c:pt>
                <c:pt idx="137">
                  <c:v>1328.4206183046788</c:v>
                </c:pt>
                <c:pt idx="138">
                  <c:v>1328.8959854971497</c:v>
                </c:pt>
                <c:pt idx="139">
                  <c:v>1329.3533226519269</c:v>
                </c:pt>
                <c:pt idx="140">
                  <c:v>1329.7933136240692</c:v>
                </c:pt>
                <c:pt idx="141">
                  <c:v>1330.2166163309328</c:v>
                </c:pt>
                <c:pt idx="142">
                  <c:v>1330.6238637359552</c:v>
                </c:pt>
                <c:pt idx="143">
                  <c:v>1331.0156647951221</c:v>
                </c:pt>
                <c:pt idx="144">
                  <c:v>1331.3926053675391</c:v>
                </c:pt>
                <c:pt idx="145">
                  <c:v>1331.7552490914636</c:v>
                </c:pt>
                <c:pt idx="146">
                  <c:v>1332.1041382271135</c:v>
                </c:pt>
                <c:pt idx="147">
                  <c:v>1332.4397944675063</c:v>
                </c:pt>
                <c:pt idx="148">
                  <c:v>1332.7627197185454</c:v>
                </c:pt>
                <c:pt idx="149">
                  <c:v>1333.0733968495194</c:v>
                </c:pt>
                <c:pt idx="150">
                  <c:v>1333.3722904151343</c:v>
                </c:pt>
                <c:pt idx="151">
                  <c:v>1333.6598473501617</c:v>
                </c:pt>
                <c:pt idx="152">
                  <c:v>1333.9364976377394</c:v>
                </c:pt>
                <c:pt idx="153">
                  <c:v>1334.2026549523225</c:v>
                </c:pt>
                <c:pt idx="154">
                  <c:v>1334.4587172782519</c:v>
                </c:pt>
                <c:pt idx="155">
                  <c:v>1334.7050675048577</c:v>
                </c:pt>
                <c:pt idx="156">
                  <c:v>1334.9420739989935</c:v>
                </c:pt>
                <c:pt idx="157">
                  <c:v>1335.1700911558535</c:v>
                </c:pt>
                <c:pt idx="158">
                  <c:v>1335.3894599288997</c:v>
                </c:pt>
                <c:pt idx="159">
                  <c:v>1335.6005083396881</c:v>
                </c:pt>
                <c:pt idx="160">
                  <c:v>1335.8035519683588</c:v>
                </c:pt>
                <c:pt idx="161">
                  <c:v>1335.9988944255213</c:v>
                </c:pt>
                <c:pt idx="162">
                  <c:v>1336.1868278062448</c:v>
                </c:pt>
                <c:pt idx="163">
                  <c:v>1336.3676331268243</c:v>
                </c:pt>
                <c:pt idx="164">
                  <c:v>1336.541580744986</c:v>
                </c:pt>
                <c:pt idx="165">
                  <c:v>1336.7089307641509</c:v>
                </c:pt>
                <c:pt idx="166">
                  <c:v>1335.7582314992544</c:v>
                </c:pt>
                <c:pt idx="167">
                  <c:v>1334.843590977689</c:v>
                </c:pt>
                <c:pt idx="168">
                  <c:v>1333.9636415398609</c:v>
                </c:pt>
                <c:pt idx="169">
                  <c:v>1333.1170673996635</c:v>
                </c:pt>
                <c:pt idx="170">
                  <c:v>1332.3026026769858</c:v>
                </c:pt>
                <c:pt idx="171">
                  <c:v>1331.5190295048453</c:v>
                </c:pt>
                <c:pt idx="172">
                  <c:v>1330.7651762083151</c:v>
                </c:pt>
                <c:pt idx="173">
                  <c:v>1330.0399155525208</c:v>
                </c:pt>
                <c:pt idx="174">
                  <c:v>1329.3421630570892</c:v>
                </c:pt>
                <c:pt idx="175">
                  <c:v>1328.6708753745279</c:v>
                </c:pt>
                <c:pt idx="176">
                  <c:v>1329.1367506532233</c:v>
                </c:pt>
                <c:pt idx="177">
                  <c:v>1329.5849559097376</c:v>
                </c:pt>
                <c:pt idx="178">
                  <c:v>1330.0161613442247</c:v>
                </c:pt>
                <c:pt idx="179">
                  <c:v>1330.4310117370499</c:v>
                </c:pt>
                <c:pt idx="180">
                  <c:v>1330.8301274129271</c:v>
                </c:pt>
                <c:pt idx="181">
                  <c:v>1331.2141051684891</c:v>
                </c:pt>
                <c:pt idx="182">
                  <c:v>1331.5835191646752</c:v>
                </c:pt>
                <c:pt idx="183">
                  <c:v>1331.9389217852734</c:v>
                </c:pt>
                <c:pt idx="184">
                  <c:v>1332.2808444628988</c:v>
                </c:pt>
                <c:pt idx="185">
                  <c:v>1332.6097984736418</c:v>
                </c:pt>
                <c:pt idx="186">
                  <c:v>1332.9262757015797</c:v>
                </c:pt>
                <c:pt idx="187">
                  <c:v>1333.2307493742885</c:v>
                </c:pt>
                <c:pt idx="188">
                  <c:v>1333.5236747704594</c:v>
                </c:pt>
                <c:pt idx="189">
                  <c:v>1333.8054899006756</c:v>
                </c:pt>
                <c:pt idx="190">
                  <c:v>1334.0766161623694</c:v>
                </c:pt>
                <c:pt idx="191">
                  <c:v>1334.3374589699342</c:v>
                </c:pt>
                <c:pt idx="192">
                  <c:v>1334.5884083609424</c:v>
                </c:pt>
                <c:pt idx="193">
                  <c:v>1334.8298395793659</c:v>
                </c:pt>
                <c:pt idx="194">
                  <c:v>1335.0621136366781</c:v>
                </c:pt>
                <c:pt idx="195">
                  <c:v>1335.2855778516723</c:v>
                </c:pt>
                <c:pt idx="196">
                  <c:v>1335.5005663698089</c:v>
                </c:pt>
                <c:pt idx="197">
                  <c:v>1335.70740066286</c:v>
                </c:pt>
                <c:pt idx="198">
                  <c:v>1335.906390009606</c:v>
                </c:pt>
                <c:pt idx="199">
                  <c:v>1336.0978319583</c:v>
                </c:pt>
                <c:pt idx="200">
                  <c:v>1336.2820127715902</c:v>
                </c:pt>
                <c:pt idx="201">
                  <c:v>1336.4592078545679</c:v>
                </c:pt>
                <c:pt idx="202">
                  <c:v>1336.6296821665796</c:v>
                </c:pt>
                <c:pt idx="203">
                  <c:v>1336.7936906174214</c:v>
                </c:pt>
                <c:pt idx="204">
                  <c:v>1336.9514784485029</c:v>
                </c:pt>
                <c:pt idx="205">
                  <c:v>1337.1032815995582</c:v>
                </c:pt>
                <c:pt idx="206">
                  <c:v>1337.2493270614441</c:v>
                </c:pt>
                <c:pt idx="207">
                  <c:v>1337.3898332155602</c:v>
                </c:pt>
                <c:pt idx="208">
                  <c:v>1337.5250101603933</c:v>
                </c:pt>
                <c:pt idx="209">
                  <c:v>1337.6550600256778</c:v>
                </c:pt>
                <c:pt idx="210">
                  <c:v>1337.7801772746388</c:v>
                </c:pt>
                <c:pt idx="211">
                  <c:v>1337.9005489947738</c:v>
                </c:pt>
                <c:pt idx="212">
                  <c:v>1338.0163551776025</c:v>
                </c:pt>
                <c:pt idx="213">
                  <c:v>1338.12776898781</c:v>
                </c:pt>
                <c:pt idx="214">
                  <c:v>1338.2349570221759</c:v>
                </c:pt>
                <c:pt idx="215">
                  <c:v>1337.2263776355767</c:v>
                </c:pt>
                <c:pt idx="216">
                  <c:v>1336.2560523074094</c:v>
                </c:pt>
                <c:pt idx="217">
                  <c:v>1335.3225301127336</c:v>
                </c:pt>
                <c:pt idx="218">
                  <c:v>1334.4244151582386</c:v>
                </c:pt>
                <c:pt idx="219">
                  <c:v>1333.5603644949679</c:v>
                </c:pt>
                <c:pt idx="220">
                  <c:v>1332.7290861102106</c:v>
                </c:pt>
                <c:pt idx="221">
                  <c:v>1331.9293369955599</c:v>
                </c:pt>
                <c:pt idx="222">
                  <c:v>1331.1599212882434</c:v>
                </c:pt>
                <c:pt idx="223">
                  <c:v>1330.4196884829544</c:v>
                </c:pt>
                <c:pt idx="224">
                  <c:v>1329.7075317115039</c:v>
                </c:pt>
                <c:pt idx="225">
                  <c:v>1329.0223860877227</c:v>
                </c:pt>
                <c:pt idx="226">
                  <c:v>1328.3632271151407</c:v>
                </c:pt>
                <c:pt idx="227">
                  <c:v>1327.7290691550606</c:v>
                </c:pt>
                <c:pt idx="228">
                  <c:v>1327.1189639527329</c:v>
                </c:pt>
                <c:pt idx="229">
                  <c:v>1326.5319992194347</c:v>
                </c:pt>
                <c:pt idx="230">
                  <c:v>1325.9672972683261</c:v>
                </c:pt>
                <c:pt idx="231">
                  <c:v>1326.5357156251614</c:v>
                </c:pt>
                <c:pt idx="232">
                  <c:v>1327.0825746388996</c:v>
                </c:pt>
                <c:pt idx="233">
                  <c:v>1327.6086920264022</c:v>
                </c:pt>
                <c:pt idx="234">
                  <c:v>1328.1148544896316</c:v>
                </c:pt>
                <c:pt idx="235">
                  <c:v>1328.601818892002</c:v>
                </c:pt>
                <c:pt idx="236">
                  <c:v>1329.0703133901193</c:v>
                </c:pt>
                <c:pt idx="237">
                  <c:v>1329.521038522588</c:v>
                </c:pt>
                <c:pt idx="238">
                  <c:v>1329.9546682575271</c:v>
                </c:pt>
                <c:pt idx="239">
                  <c:v>1330.3718510003519</c:v>
                </c:pt>
                <c:pt idx="240">
                  <c:v>1330.7732105633324</c:v>
                </c:pt>
                <c:pt idx="241">
                  <c:v>1331.1593470983807</c:v>
                </c:pt>
                <c:pt idx="242">
                  <c:v>1331.5308379944531</c:v>
                </c:pt>
                <c:pt idx="243">
                  <c:v>1331.8882387409212</c:v>
                </c:pt>
                <c:pt idx="244">
                  <c:v>1332.2320837581917</c:v>
                </c:pt>
                <c:pt idx="245">
                  <c:v>1332.5628871968247</c:v>
                </c:pt>
                <c:pt idx="246">
                  <c:v>1332.8811437063425</c:v>
                </c:pt>
                <c:pt idx="247">
                  <c:v>1333.1873291748761</c:v>
                </c:pt>
                <c:pt idx="248">
                  <c:v>1333.4819014407606</c:v>
                </c:pt>
                <c:pt idx="249">
                  <c:v>1333.7653009771393</c:v>
                </c:pt>
                <c:pt idx="250">
                  <c:v>1334.0379515506024</c:v>
                </c:pt>
                <c:pt idx="251">
                  <c:v>1334.3002608548429</c:v>
                </c:pt>
                <c:pt idx="252">
                  <c:v>1334.5526211202823</c:v>
                </c:pt>
                <c:pt idx="253">
                  <c:v>1334.7954097005688</c:v>
                </c:pt>
                <c:pt idx="254">
                  <c:v>1335.0289896368356</c:v>
                </c:pt>
                <c:pt idx="255">
                  <c:v>1335.253710200554</c:v>
                </c:pt>
                <c:pt idx="256">
                  <c:v>1335.4699074157986</c:v>
                </c:pt>
                <c:pt idx="257">
                  <c:v>1335.6779045617034</c:v>
                </c:pt>
                <c:pt idx="258">
                  <c:v>1335.8780126558604</c:v>
                </c:pt>
                <c:pt idx="259">
                  <c:v>1336.0705309193816</c:v>
                </c:pt>
                <c:pt idx="260">
                  <c:v>1336.2557472243263</c:v>
                </c:pt>
                <c:pt idx="261">
                  <c:v>1336.4339385241542</c:v>
                </c:pt>
                <c:pt idx="262">
                  <c:v>1336.6053712678522</c:v>
                </c:pt>
                <c:pt idx="263">
                  <c:v>1336.7703017983565</c:v>
                </c:pt>
                <c:pt idx="264">
                  <c:v>1336.9289767358603</c:v>
                </c:pt>
                <c:pt idx="265">
                  <c:v>1337.0816333465852</c:v>
                </c:pt>
                <c:pt idx="266">
                  <c:v>1337.2284998975645</c:v>
                </c:pt>
                <c:pt idx="267">
                  <c:v>1337.36979599797</c:v>
                </c:pt>
                <c:pt idx="268">
                  <c:v>1337.505732927493</c:v>
                </c:pt>
                <c:pt idx="269">
                  <c:v>1337.6365139522713</c:v>
                </c:pt>
                <c:pt idx="270">
                  <c:v>1337.7623346288312</c:v>
                </c:pt>
                <c:pt idx="271">
                  <c:v>1337.8833830965025</c:v>
                </c:pt>
                <c:pt idx="272">
                  <c:v>1337.9998403587451</c:v>
                </c:pt>
                <c:pt idx="273">
                  <c:v>1338.1118805538001</c:v>
                </c:pt>
                <c:pt idx="274">
                  <c:v>1338.2196712150796</c:v>
                </c:pt>
                <c:pt idx="275">
                  <c:v>1338.3233735216795</c:v>
                </c:pt>
                <c:pt idx="276">
                  <c:v>1337.3114406162761</c:v>
                </c:pt>
                <c:pt idx="277">
                  <c:v>1336.337888963759</c:v>
                </c:pt>
                <c:pt idx="278">
                  <c:v>1335.4012628148726</c:v>
                </c:pt>
                <c:pt idx="279">
                  <c:v>1334.5001616349716</c:v>
                </c:pt>
                <c:pt idx="280">
                  <c:v>1333.6332380098045</c:v>
                </c:pt>
                <c:pt idx="281">
                  <c:v>1332.7991956307283</c:v>
                </c:pt>
                <c:pt idx="282">
                  <c:v>1331.9967873563423</c:v>
                </c:pt>
                <c:pt idx="283">
                  <c:v>1331.2248133476398</c:v>
                </c:pt>
                <c:pt idx="284">
                  <c:v>1330.4821192738927</c:v>
                </c:pt>
                <c:pt idx="285">
                  <c:v>1329.7675945865833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545728"/>
        <c:axId val="105547648"/>
      </c:scatterChart>
      <c:valAx>
        <c:axId val="105545728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05547648"/>
        <c:crosses val="autoZero"/>
        <c:crossBetween val="midCat"/>
        <c:majorUnit val="2.0833333330000002E-2"/>
      </c:valAx>
      <c:valAx>
        <c:axId val="105547648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05545728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3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tabSelected="1" zoomScaleNormal="100" workbookViewId="0">
      <selection activeCell="F24" sqref="F2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76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35" t="s">
        <v>83</v>
      </c>
      <c r="D4" s="135"/>
      <c r="E4" s="135"/>
      <c r="F4" s="135"/>
      <c r="G4" s="135"/>
      <c r="H4" s="79"/>
      <c r="I4" s="5"/>
      <c r="J4" s="31" t="s">
        <v>43</v>
      </c>
      <c r="K4" s="5"/>
      <c r="L4" s="135" t="s">
        <v>72</v>
      </c>
      <c r="M4" s="135"/>
      <c r="N4" s="135"/>
      <c r="O4" s="135"/>
      <c r="P4" s="21"/>
      <c r="S4" s="1"/>
      <c r="T4" s="1"/>
      <c r="U4" s="1"/>
      <c r="V4" s="1"/>
      <c r="W4" s="1"/>
      <c r="X4" s="1"/>
    </row>
    <row r="5" spans="1:24" x14ac:dyDescent="0.2">
      <c r="A5" s="133" t="s">
        <v>41</v>
      </c>
      <c r="B5" s="134"/>
      <c r="C5" s="138" t="s">
        <v>84</v>
      </c>
      <c r="D5" s="138"/>
      <c r="E5" s="138"/>
      <c r="F5" s="138"/>
      <c r="G5" s="138"/>
      <c r="H5" s="79"/>
      <c r="I5" s="5"/>
      <c r="J5" s="31" t="s">
        <v>42</v>
      </c>
      <c r="K5" s="5"/>
      <c r="L5" s="136">
        <f ca="1">+TODAY()</f>
        <v>43168</v>
      </c>
      <c r="M5" s="137"/>
      <c r="N5" s="137"/>
      <c r="O5" s="137"/>
      <c r="P5" s="21"/>
      <c r="S5" s="1"/>
      <c r="T5" s="1"/>
      <c r="U5" s="1"/>
      <c r="V5" s="1"/>
      <c r="W5" s="1"/>
      <c r="X5" s="1"/>
    </row>
    <row r="6" spans="1:24" x14ac:dyDescent="0.2">
      <c r="A6" s="128" t="s">
        <v>82</v>
      </c>
      <c r="B6" s="129"/>
      <c r="C6" s="139" t="s">
        <v>85</v>
      </c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1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30" t="s">
        <v>46</v>
      </c>
      <c r="L8" s="131"/>
      <c r="M8" s="131"/>
      <c r="N8" s="131"/>
      <c r="O8" s="131"/>
      <c r="P8" s="132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3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250</v>
      </c>
      <c r="G10" s="5" t="s">
        <v>26</v>
      </c>
      <c r="H10" s="5"/>
      <c r="I10" s="42"/>
      <c r="J10" s="43"/>
      <c r="K10" s="143" t="s">
        <v>80</v>
      </c>
      <c r="L10" s="66">
        <v>0.33333333333333331</v>
      </c>
      <c r="M10" s="66">
        <f>+L11</f>
        <v>0.33680555555555552</v>
      </c>
      <c r="N10" s="142">
        <v>580</v>
      </c>
      <c r="O10" s="142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30</v>
      </c>
      <c r="G11" s="20" t="s">
        <v>45</v>
      </c>
      <c r="H11" s="20"/>
      <c r="I11" s="5"/>
      <c r="J11" s="21"/>
      <c r="K11" s="143"/>
      <c r="L11" s="66">
        <f>+L10+Pomoc!$C$26</f>
        <v>0.33680555555555552</v>
      </c>
      <c r="M11" s="66">
        <f>+M10+Pomoc!$C$26</f>
        <v>0.34027777777777773</v>
      </c>
      <c r="N11" s="142">
        <v>580</v>
      </c>
      <c r="O11" s="142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43"/>
      <c r="L12" s="66">
        <f>+L11+Pomoc!$C$26</f>
        <v>0.34027777777777773</v>
      </c>
      <c r="M12" s="66">
        <f>+M11+Pomoc!$C$26</f>
        <v>0.34374999999999994</v>
      </c>
      <c r="N12" s="142">
        <v>580</v>
      </c>
      <c r="O12" s="142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74</v>
      </c>
      <c r="B13" s="18"/>
      <c r="C13" s="18"/>
      <c r="D13" s="27"/>
      <c r="E13" s="18"/>
      <c r="F13" s="18"/>
      <c r="G13" s="18"/>
      <c r="H13" s="18"/>
      <c r="I13" s="40"/>
      <c r="J13" s="41"/>
      <c r="K13" s="143"/>
      <c r="L13" s="66">
        <f>+L12+Pomoc!$C$26</f>
        <v>0.34374999999999994</v>
      </c>
      <c r="M13" s="66">
        <f>+M12+Pomoc!$C$26</f>
        <v>0.34722222222222215</v>
      </c>
      <c r="N13" s="142">
        <v>580</v>
      </c>
      <c r="O13" s="142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1.4725107045863987E-2</v>
      </c>
      <c r="G14" s="20" t="s">
        <v>35</v>
      </c>
      <c r="H14" s="20"/>
      <c r="I14" s="5"/>
      <c r="J14" s="21"/>
      <c r="K14" s="143"/>
      <c r="L14" s="66">
        <f>+L13+Pomoc!$C$26</f>
        <v>0.34722222222222215</v>
      </c>
      <c r="M14" s="66">
        <f>+M13+Pomoc!$C$26</f>
        <v>0.35069444444444436</v>
      </c>
      <c r="N14" s="142">
        <v>580</v>
      </c>
      <c r="O14" s="142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3"/>
      <c r="L15" s="66">
        <f>+L14+Pomoc!$C$26</f>
        <v>0.35069444444444436</v>
      </c>
      <c r="M15" s="66">
        <f>+M14+Pomoc!$C$26</f>
        <v>0.35416666666666657</v>
      </c>
      <c r="N15" s="142">
        <v>580</v>
      </c>
      <c r="O15" s="142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81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43"/>
      <c r="L16" s="66">
        <f>+L15+Pomoc!$C$26</f>
        <v>0.35416666666666657</v>
      </c>
      <c r="M16" s="66">
        <f>+M15+Pomoc!$C$26</f>
        <v>0.35763888888888878</v>
      </c>
      <c r="N16" s="142">
        <v>580</v>
      </c>
      <c r="O16" s="142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3"/>
      <c r="L17" s="66">
        <f>+L16+Pomoc!$C$26</f>
        <v>0.35763888888888878</v>
      </c>
      <c r="M17" s="66">
        <f>+M16+Pomoc!$C$26</f>
        <v>0.36111111111111099</v>
      </c>
      <c r="N17" s="142">
        <v>580</v>
      </c>
      <c r="O17" s="142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3"/>
      <c r="L18" s="66">
        <f>+L17+Pomoc!$C$26</f>
        <v>0.36111111111111099</v>
      </c>
      <c r="M18" s="66">
        <f>+M17+Pomoc!$C$26</f>
        <v>0.3645833333333332</v>
      </c>
      <c r="N18" s="142">
        <v>580</v>
      </c>
      <c r="O18" s="142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100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0.45875321137591962</v>
      </c>
      <c r="G20" s="5" t="s">
        <v>27</v>
      </c>
      <c r="H20" s="5"/>
      <c r="I20" s="5"/>
      <c r="J20" s="21"/>
      <c r="K20" s="143" t="s">
        <v>67</v>
      </c>
      <c r="L20" s="66">
        <f>+L18+Pomoc!$C$26</f>
        <v>0.3645833333333332</v>
      </c>
      <c r="M20" s="66">
        <f>+L21</f>
        <v>0.36805555555555541</v>
      </c>
      <c r="N20" s="142">
        <v>580</v>
      </c>
      <c r="O20" s="142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0.44175321137591961</v>
      </c>
      <c r="G21" s="23" t="s">
        <v>27</v>
      </c>
      <c r="H21" s="23"/>
      <c r="I21" s="23"/>
      <c r="J21" s="25"/>
      <c r="K21" s="143"/>
      <c r="L21" s="66">
        <f>+L20+Pomoc!$C$26</f>
        <v>0.36805555555555541</v>
      </c>
      <c r="M21" s="66">
        <f>+M20+Pomoc!$C$26</f>
        <v>0.37152777777777762</v>
      </c>
      <c r="N21" s="142">
        <v>580</v>
      </c>
      <c r="O21" s="142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18</v>
      </c>
      <c r="G23" s="20" t="s">
        <v>35</v>
      </c>
      <c r="H23" s="20"/>
      <c r="I23" s="5"/>
      <c r="J23" s="21"/>
      <c r="K23" s="143" t="s">
        <v>68</v>
      </c>
      <c r="L23" s="66">
        <v>0.40277777777778301</v>
      </c>
      <c r="M23" s="66">
        <f>+L23+Pomoc!C26</f>
        <v>0.40625000000000522</v>
      </c>
      <c r="N23" s="142">
        <v>580</v>
      </c>
      <c r="O23" s="142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3"/>
      <c r="L24" s="66">
        <f>+L23+Pomoc!$C$26</f>
        <v>0.40625000000000522</v>
      </c>
      <c r="M24" s="66">
        <f>+M23+Pomoc!$C$26</f>
        <v>0.40972222222222743</v>
      </c>
      <c r="N24" s="142">
        <v>580</v>
      </c>
      <c r="O24" s="142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590</v>
      </c>
      <c r="G25" s="5" t="s">
        <v>27</v>
      </c>
      <c r="H25" s="5"/>
      <c r="I25" s="3"/>
      <c r="J25" s="21"/>
      <c r="K25" s="143"/>
      <c r="L25" s="66">
        <f>+L24+Pomoc!$C$26</f>
        <v>0.40972222222222743</v>
      </c>
      <c r="M25" s="66">
        <f>+M24+Pomoc!$C$26</f>
        <v>0.41319444444444964</v>
      </c>
      <c r="N25" s="142">
        <v>580</v>
      </c>
      <c r="O25" s="142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2.36</v>
      </c>
      <c r="G26" s="23" t="s">
        <v>28</v>
      </c>
      <c r="H26" s="23"/>
      <c r="I26" s="24"/>
      <c r="J26" s="25"/>
      <c r="K26" s="144"/>
      <c r="L26" s="67">
        <f>+L25+Pomoc!$C$26</f>
        <v>0.41319444444444964</v>
      </c>
      <c r="M26" s="67">
        <f>+M25+Pomoc!$C$26</f>
        <v>0.41666666666667185</v>
      </c>
      <c r="N26" s="147">
        <v>580</v>
      </c>
      <c r="O26" s="14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48" t="s">
        <v>78</v>
      </c>
      <c r="L27" s="149"/>
      <c r="M27" s="149"/>
      <c r="N27" s="149"/>
      <c r="O27" s="149"/>
      <c r="P27" s="15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51" t="s">
        <v>77</v>
      </c>
      <c r="L28" s="152"/>
      <c r="M28" s="152"/>
      <c r="N28" s="75">
        <f>+F25</f>
        <v>590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75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51" t="s">
        <v>79</v>
      </c>
      <c r="L29" s="152"/>
      <c r="M29" s="15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0</v>
      </c>
      <c r="G30" s="5" t="s">
        <v>20</v>
      </c>
      <c r="H30" s="5"/>
      <c r="I30" s="5"/>
      <c r="J30" s="21"/>
      <c r="K30" s="151" t="s">
        <v>70</v>
      </c>
      <c r="L30" s="152"/>
      <c r="M30" s="152"/>
      <c r="N30" s="71">
        <f>+MAX('Vypocet koncentrace'!G4:G243)</f>
        <v>1338.2349570221759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7531.5138888888887</v>
      </c>
      <c r="G31" s="56" t="s">
        <v>31</v>
      </c>
      <c r="H31" s="56"/>
      <c r="I31" s="23"/>
      <c r="J31" s="25"/>
      <c r="K31" s="153" t="s">
        <v>73</v>
      </c>
      <c r="L31" s="154"/>
      <c r="M31" s="154"/>
      <c r="N31" s="145" t="str">
        <f>+IF(N30&lt;($F$16),"VYHOVUJE","NEVYHOVUJE")</f>
        <v>VYHOVUJE</v>
      </c>
      <c r="O31" s="145"/>
      <c r="P31" s="146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8:P8"/>
    <mergeCell ref="A5:B5"/>
    <mergeCell ref="L4:O4"/>
    <mergeCell ref="L5:O5"/>
    <mergeCell ref="C4:G4"/>
    <mergeCell ref="C5:G5"/>
    <mergeCell ref="C6:O6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5"/>
      <c r="M1" s="155"/>
      <c r="N1" s="155"/>
      <c r="O1" s="155"/>
      <c r="P1" s="155"/>
      <c r="Q1" s="155"/>
      <c r="R1" s="155"/>
      <c r="S1" s="155"/>
      <c r="T1" s="155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+'Bilance větrané místnosti'!F16</f>
        <v>1500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1500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+'Bilance větrané místnosti'!$F$20</f>
        <v>0.45875321137591962</v>
      </c>
      <c r="D4" s="94">
        <f>+'Bilance větrané místnosti'!N10</f>
        <v>580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5.7999981337181684E-2</v>
      </c>
      <c r="G4" s="96">
        <f t="shared" si="0"/>
        <v>579.9998133718168</v>
      </c>
      <c r="H4" s="81"/>
    </row>
    <row r="5" spans="1:8" x14ac:dyDescent="0.25">
      <c r="A5" s="81"/>
      <c r="B5" s="91">
        <v>0.33472222222222198</v>
      </c>
      <c r="C5" s="92">
        <f>+'Bilance větrané místnosti'!$F$20</f>
        <v>0.45875321137591962</v>
      </c>
      <c r="D5" s="94">
        <f>+D4</f>
        <v>580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6.0886177420676785E-2</v>
      </c>
      <c r="G5" s="96">
        <f t="shared" si="0"/>
        <v>608.86177420676779</v>
      </c>
      <c r="H5" s="81"/>
    </row>
    <row r="6" spans="1:8" x14ac:dyDescent="0.25">
      <c r="A6" s="81"/>
      <c r="B6" s="91">
        <v>0.33541666666666697</v>
      </c>
      <c r="C6" s="92">
        <f>+'Bilance větrané místnosti'!$F$20</f>
        <v>0.45875321137591962</v>
      </c>
      <c r="D6" s="94">
        <f>+D5</f>
        <v>580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6.3662903971985332E-2</v>
      </c>
      <c r="G6" s="96">
        <f t="shared" si="0"/>
        <v>636.62903971985327</v>
      </c>
      <c r="H6" s="81"/>
    </row>
    <row r="7" spans="1:8" x14ac:dyDescent="0.25">
      <c r="A7" s="81"/>
      <c r="B7" s="91">
        <v>0.33611111111111103</v>
      </c>
      <c r="C7" s="92">
        <f>+'Bilance větrané místnosti'!$F$20</f>
        <v>0.45875321137591962</v>
      </c>
      <c r="D7" s="94">
        <f>+D6</f>
        <v>580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6.6334313023100458E-2</v>
      </c>
      <c r="G7" s="96">
        <f t="shared" si="0"/>
        <v>663.34313023100458</v>
      </c>
      <c r="H7" s="81"/>
    </row>
    <row r="8" spans="1:8" x14ac:dyDescent="0.25">
      <c r="A8" s="81"/>
      <c r="B8" s="91">
        <v>0.33680555555555602</v>
      </c>
      <c r="C8" s="92">
        <f>+'Bilance větrané místnosti'!$F$20</f>
        <v>0.45875321137591962</v>
      </c>
      <c r="D8" s="94">
        <f>+D7</f>
        <v>580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6.890439912503106E-2</v>
      </c>
      <c r="G8" s="96">
        <f t="shared" si="0"/>
        <v>689.04399125031057</v>
      </c>
      <c r="H8" s="81"/>
    </row>
    <row r="9" spans="1:8" x14ac:dyDescent="0.25">
      <c r="A9" s="81"/>
      <c r="B9" s="91">
        <v>0.33750000000000002</v>
      </c>
      <c r="C9" s="92">
        <f>+'Bilance větrané místnosti'!$F$20</f>
        <v>0.45875321137591962</v>
      </c>
      <c r="D9" s="94">
        <f>+'Bilance větrané místnosti'!N11</f>
        <v>580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7.1377005320843553E-2</v>
      </c>
      <c r="G9" s="96">
        <f t="shared" si="0"/>
        <v>713.77005320843557</v>
      </c>
      <c r="H9" s="81"/>
    </row>
    <row r="10" spans="1:8" x14ac:dyDescent="0.25">
      <c r="A10" s="81"/>
      <c r="B10" s="91">
        <v>0.33819444444444502</v>
      </c>
      <c r="C10" s="92">
        <f>+'Bilance větrané místnosti'!$F$20</f>
        <v>0.45875321137591962</v>
      </c>
      <c r="D10" s="94">
        <f>+D9</f>
        <v>580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7.3755828892154165E-2</v>
      </c>
      <c r="G10" s="96">
        <f t="shared" si="0"/>
        <v>737.5582889215417</v>
      </c>
      <c r="H10" s="81"/>
    </row>
    <row r="11" spans="1:8" x14ac:dyDescent="0.25">
      <c r="A11" s="81"/>
      <c r="B11" s="91">
        <v>0.33888888888888902</v>
      </c>
      <c r="C11" s="92">
        <f>+'Bilance větrané místnosti'!$F$20</f>
        <v>0.45875321137591962</v>
      </c>
      <c r="D11" s="94">
        <f>+D10</f>
        <v>580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7.6044426887664537E-2</v>
      </c>
      <c r="G11" s="96">
        <f t="shared" si="0"/>
        <v>760.44426887664542</v>
      </c>
      <c r="H11" s="81"/>
    </row>
    <row r="12" spans="1:8" x14ac:dyDescent="0.25">
      <c r="A12" s="81"/>
      <c r="B12" s="91">
        <v>0.33958333333333401</v>
      </c>
      <c r="C12" s="92">
        <f>+'Bilance větrané místnosti'!$F$20</f>
        <v>0.45875321137591962</v>
      </c>
      <c r="D12" s="94">
        <f>+D11</f>
        <v>580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7.824622144200738E-2</v>
      </c>
      <c r="G12" s="96">
        <f t="shared" si="0"/>
        <v>782.46221442007379</v>
      </c>
      <c r="H12" s="81"/>
    </row>
    <row r="13" spans="1:8" x14ac:dyDescent="0.25">
      <c r="A13" s="81"/>
      <c r="B13" s="91">
        <v>0.34027777777777801</v>
      </c>
      <c r="C13" s="92">
        <f>+'Bilance větrané místnosti'!$F$20</f>
        <v>0.45875321137591962</v>
      </c>
      <c r="D13" s="94">
        <f>+D12</f>
        <v>580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8.0364504892855487E-2</v>
      </c>
      <c r="G13" s="96">
        <f t="shared" si="0"/>
        <v>803.64504892855484</v>
      </c>
      <c r="H13" s="81"/>
    </row>
    <row r="14" spans="1:8" x14ac:dyDescent="0.25">
      <c r="A14" s="81"/>
      <c r="B14" s="91">
        <v>0.34097222222222301</v>
      </c>
      <c r="C14" s="92">
        <f>+'Bilance větrané místnosti'!$F$20</f>
        <v>0.45875321137591962</v>
      </c>
      <c r="D14" s="94">
        <f>+'Bilance větrané místnosti'!N12</f>
        <v>580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8.240244470394574E-2</v>
      </c>
      <c r="G14" s="96">
        <f t="shared" si="0"/>
        <v>824.02444703945741</v>
      </c>
      <c r="H14" s="81"/>
    </row>
    <row r="15" spans="1:8" x14ac:dyDescent="0.25">
      <c r="A15" s="81"/>
      <c r="B15" s="91">
        <v>0.34166666666666701</v>
      </c>
      <c r="C15" s="92">
        <f>+'Bilance větrané místnosti'!$F$20</f>
        <v>0.45875321137591962</v>
      </c>
      <c r="D15" s="94">
        <f>+D14</f>
        <v>580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8.4363088201379346E-2</v>
      </c>
      <c r="G15" s="96">
        <f t="shared" si="0"/>
        <v>843.63088201379344</v>
      </c>
      <c r="H15" s="81"/>
    </row>
    <row r="16" spans="1:8" x14ac:dyDescent="0.25">
      <c r="A16" s="81"/>
      <c r="B16" s="91">
        <v>0.342361111111112</v>
      </c>
      <c r="C16" s="92">
        <f>+'Bilance větrané místnosti'!$F$20</f>
        <v>0.45875321137591962</v>
      </c>
      <c r="D16" s="94">
        <f>+D15</f>
        <v>580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8.6249367130280669E-2</v>
      </c>
      <c r="G16" s="96">
        <f t="shared" si="0"/>
        <v>862.49367130280666</v>
      </c>
      <c r="H16" s="81"/>
    </row>
    <row r="17" spans="1:8" x14ac:dyDescent="0.25">
      <c r="A17" s="81"/>
      <c r="B17" s="91">
        <v>0.343055555555556</v>
      </c>
      <c r="C17" s="92">
        <f>+'Bilance větrané místnosti'!$F$20</f>
        <v>0.45875321137591962</v>
      </c>
      <c r="D17" s="94">
        <f>+D16</f>
        <v>580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8.8064102038628064E-2</v>
      </c>
      <c r="G17" s="96">
        <f t="shared" si="0"/>
        <v>880.64102038628062</v>
      </c>
      <c r="H17" s="81"/>
    </row>
    <row r="18" spans="1:8" x14ac:dyDescent="0.25">
      <c r="A18" s="81"/>
      <c r="B18" s="91">
        <v>0.343750000000001</v>
      </c>
      <c r="C18" s="92">
        <f>+'Bilance větrané místnosti'!$F$20</f>
        <v>0.45875321137591962</v>
      </c>
      <c r="D18" s="94">
        <f>+D17</f>
        <v>580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8.9810006494811981E-2</v>
      </c>
      <c r="G18" s="96">
        <f t="shared" si="0"/>
        <v>898.10006494811978</v>
      </c>
      <c r="H18" s="81"/>
    </row>
    <row r="19" spans="1:8" x14ac:dyDescent="0.25">
      <c r="A19" s="81"/>
      <c r="B19" s="91">
        <v>0.344444444444445</v>
      </c>
      <c r="C19" s="92">
        <f>+'Bilance větrané místnosti'!$F$20</f>
        <v>0.45875321137591962</v>
      </c>
      <c r="D19" s="94">
        <f>+'Bilance větrané místnosti'!N13</f>
        <v>580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9.148969114522669E-2</v>
      </c>
      <c r="G19" s="96">
        <f t="shared" si="0"/>
        <v>914.89691145226686</v>
      </c>
      <c r="H19" s="81"/>
    </row>
    <row r="20" spans="1:8" x14ac:dyDescent="0.25">
      <c r="A20" s="81"/>
      <c r="B20" s="91">
        <v>0.34513888888888999</v>
      </c>
      <c r="C20" s="92">
        <f>+'Bilance větrané místnosti'!$F$20</f>
        <v>0.45875321137591962</v>
      </c>
      <c r="D20" s="94">
        <f>+D19</f>
        <v>580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9.3105667617963045E-2</v>
      </c>
      <c r="G20" s="96">
        <f t="shared" si="0"/>
        <v>931.05667617963047</v>
      </c>
      <c r="H20" s="81"/>
    </row>
    <row r="21" spans="1:8" x14ac:dyDescent="0.25">
      <c r="A21" s="81"/>
      <c r="B21" s="91">
        <v>0.34583333333333399</v>
      </c>
      <c r="C21" s="92">
        <f>+'Bilance větrané místnosti'!$F$20</f>
        <v>0.45875321137591962</v>
      </c>
      <c r="D21" s="94">
        <f>+D20</f>
        <v>580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9.4660352278439483E-2</v>
      </c>
      <c r="G21" s="96">
        <f t="shared" si="0"/>
        <v>946.60352278439484</v>
      </c>
      <c r="H21" s="81"/>
    </row>
    <row r="22" spans="1:8" x14ac:dyDescent="0.25">
      <c r="A22" s="81"/>
      <c r="B22" s="91">
        <v>0.34652777777777899</v>
      </c>
      <c r="C22" s="92">
        <f>+'Bilance větrané místnosti'!$F$20</f>
        <v>0.45875321137591962</v>
      </c>
      <c r="D22" s="94">
        <f>+D21</f>
        <v>580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9.6156069842586872E-2</v>
      </c>
      <c r="G22" s="96">
        <f t="shared" si="0"/>
        <v>961.56069842586874</v>
      </c>
      <c r="H22" s="81"/>
    </row>
    <row r="23" spans="1:8" x14ac:dyDescent="0.25">
      <c r="A23" s="81"/>
      <c r="B23" s="91">
        <v>0.34722222222222299</v>
      </c>
      <c r="C23" s="92">
        <f>+'Bilance větrané místnosti'!$F$20</f>
        <v>0.45875321137591962</v>
      </c>
      <c r="D23" s="94">
        <f>+D22</f>
        <v>580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9.7595056852990261E-2</v>
      </c>
      <c r="G23" s="96">
        <f t="shared" si="0"/>
        <v>975.95056852990263</v>
      </c>
      <c r="H23" s="81"/>
    </row>
    <row r="24" spans="1:8" x14ac:dyDescent="0.25">
      <c r="A24" s="81"/>
      <c r="B24" s="91">
        <v>0.34791666666666798</v>
      </c>
      <c r="C24" s="92">
        <f>+'Bilance větrané místnosti'!$F$20</f>
        <v>0.45875321137591962</v>
      </c>
      <c r="D24" s="94">
        <f>+'Bilance větrané místnosti'!N14</f>
        <v>580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9.8979465023185165E-2</v>
      </c>
      <c r="G24" s="96">
        <f t="shared" si="0"/>
        <v>989.79465023185162</v>
      </c>
      <c r="H24" s="81"/>
    </row>
    <row r="25" spans="1:8" x14ac:dyDescent="0.25">
      <c r="A25" s="81"/>
      <c r="B25" s="91">
        <v>0.34861111111111198</v>
      </c>
      <c r="C25" s="92">
        <f>+'Bilance větrané místnosti'!$F$20</f>
        <v>0.45875321137591962</v>
      </c>
      <c r="D25" s="94">
        <f>+D24</f>
        <v>580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0.10031136445510926</v>
      </c>
      <c r="G25" s="96">
        <f t="shared" si="0"/>
        <v>1003.1136445510925</v>
      </c>
      <c r="H25" s="81"/>
    </row>
    <row r="26" spans="1:8" x14ac:dyDescent="0.25">
      <c r="A26" s="81"/>
      <c r="B26" s="91">
        <v>0.34930555555555698</v>
      </c>
      <c r="C26" s="92">
        <f>+'Bilance větrané místnosti'!$F$20</f>
        <v>0.45875321137591962</v>
      </c>
      <c r="D26" s="94">
        <f>+D25</f>
        <v>580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0.10159274673452037</v>
      </c>
      <c r="G26" s="96">
        <f t="shared" si="0"/>
        <v>1015.9274673452037</v>
      </c>
      <c r="H26" s="81"/>
    </row>
    <row r="27" spans="1:8" x14ac:dyDescent="0.25">
      <c r="A27" s="81"/>
      <c r="B27" s="91">
        <v>0.35000000000000098</v>
      </c>
      <c r="C27" s="92">
        <f>+'Bilance větrané místnosti'!$F$20</f>
        <v>0.45875321137591962</v>
      </c>
      <c r="D27" s="94">
        <f>+D26</f>
        <v>580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0.10282552790900953</v>
      </c>
      <c r="G27" s="96">
        <f t="shared" si="0"/>
        <v>1028.2552790900954</v>
      </c>
      <c r="H27" s="81"/>
    </row>
    <row r="28" spans="1:8" x14ac:dyDescent="0.25">
      <c r="A28" s="81"/>
      <c r="B28" s="91">
        <v>0.35069444444444597</v>
      </c>
      <c r="C28" s="92">
        <f>+'Bilance větrané místnosti'!$F$20</f>
        <v>0.45875321137591962</v>
      </c>
      <c r="D28" s="94">
        <f>+D27</f>
        <v>580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0.10401155135306192</v>
      </c>
      <c r="G28" s="96">
        <f t="shared" si="0"/>
        <v>1040.1155135306192</v>
      </c>
      <c r="H28" s="81"/>
    </row>
    <row r="29" spans="1:8" x14ac:dyDescent="0.25">
      <c r="A29" s="81"/>
      <c r="B29" s="91">
        <v>0.35138888888889003</v>
      </c>
      <c r="C29" s="92">
        <f>+'Bilance větrané místnosti'!$F$20</f>
        <v>0.45875321137591962</v>
      </c>
      <c r="D29" s="94">
        <f>+'Bilance větrané místnosti'!N15</f>
        <v>580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0.10515259052444996</v>
      </c>
      <c r="G29" s="96">
        <f t="shared" si="0"/>
        <v>1051.5259052444997</v>
      </c>
      <c r="H29" s="81"/>
    </row>
    <row r="30" spans="1:8" x14ac:dyDescent="0.25">
      <c r="A30" s="81"/>
      <c r="B30" s="91">
        <v>0.35208333333333502</v>
      </c>
      <c r="C30" s="92">
        <f>+'Bilance větrané místnosti'!$F$20</f>
        <v>0.45875321137591962</v>
      </c>
      <c r="D30" s="94">
        <f>+D29</f>
        <v>580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0.1062503516160801</v>
      </c>
      <c r="G30" s="96">
        <f t="shared" si="0"/>
        <v>1062.5035161608009</v>
      </c>
      <c r="H30" s="81"/>
    </row>
    <row r="31" spans="1:8" x14ac:dyDescent="0.25">
      <c r="A31" s="81"/>
      <c r="B31" s="91">
        <v>0.35277777777777902</v>
      </c>
      <c r="C31" s="92">
        <f>+'Bilance větrané místnosti'!$F$20</f>
        <v>0.45875321137591962</v>
      </c>
      <c r="D31" s="94">
        <f>+D30</f>
        <v>580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0.10730647610725867</v>
      </c>
      <c r="G31" s="96">
        <f t="shared" si="0"/>
        <v>1073.0647610725866</v>
      </c>
      <c r="H31" s="81"/>
    </row>
    <row r="32" spans="1:8" x14ac:dyDescent="0.25">
      <c r="A32" s="81"/>
      <c r="B32" s="91">
        <v>0.35347222222222402</v>
      </c>
      <c r="C32" s="92">
        <f>+'Bilance větrané místnosti'!$F$20</f>
        <v>0.45875321137591962</v>
      </c>
      <c r="D32" s="94">
        <f>+D31</f>
        <v>580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0.10832254321819161</v>
      </c>
      <c r="G32" s="96">
        <f t="shared" si="0"/>
        <v>1083.2254321819162</v>
      </c>
      <c r="H32" s="81"/>
    </row>
    <row r="33" spans="1:8" x14ac:dyDescent="0.25">
      <c r="A33" s="81"/>
      <c r="B33" s="91">
        <v>0.35416666666666802</v>
      </c>
      <c r="C33" s="92">
        <f>+'Bilance větrané místnosti'!$F$20</f>
        <v>0.45875321137591962</v>
      </c>
      <c r="D33" s="94">
        <f>+D32</f>
        <v>580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0.10930007227138824</v>
      </c>
      <c r="G33" s="96">
        <f t="shared" si="0"/>
        <v>1093.0007227138824</v>
      </c>
      <c r="H33" s="81"/>
    </row>
    <row r="34" spans="1:8" x14ac:dyDescent="0.25">
      <c r="A34" s="81"/>
      <c r="B34" s="91">
        <v>0.35486111111111301</v>
      </c>
      <c r="C34" s="92">
        <f>+'Bilance větrané místnosti'!$F$20</f>
        <v>0.45875321137591962</v>
      </c>
      <c r="D34" s="94">
        <f>+'Bilance větrané místnosti'!N16</f>
        <v>580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0.11024052496350041</v>
      </c>
      <c r="G34" s="96">
        <f t="shared" si="0"/>
        <v>1102.4052496350041</v>
      </c>
      <c r="H34" s="81"/>
    </row>
    <row r="35" spans="1:8" x14ac:dyDescent="0.25">
      <c r="A35" s="81"/>
      <c r="B35" s="91">
        <v>0.35555555555555701</v>
      </c>
      <c r="C35" s="92">
        <f>+'Bilance větrané místnosti'!$F$20</f>
        <v>0.45875321137591962</v>
      </c>
      <c r="D35" s="94">
        <f>+D34</f>
        <v>580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0.11114530755099362</v>
      </c>
      <c r="G35" s="96">
        <f t="shared" si="0"/>
        <v>1111.4530755099363</v>
      </c>
      <c r="H35" s="81"/>
    </row>
    <row r="36" spans="1:8" x14ac:dyDescent="0.25">
      <c r="A36" s="81"/>
      <c r="B36" s="91">
        <v>0.35625000000000201</v>
      </c>
      <c r="C36" s="92">
        <f>+'Bilance větrané místnosti'!$F$20</f>
        <v>0.45875321137591962</v>
      </c>
      <c r="D36" s="94">
        <f>+D35</f>
        <v>580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0.11201577295291867</v>
      </c>
      <c r="G36" s="96">
        <f t="shared" si="0"/>
        <v>1120.1577295291868</v>
      </c>
      <c r="H36" s="81"/>
    </row>
    <row r="37" spans="1:8" x14ac:dyDescent="0.25">
      <c r="A37" s="81"/>
      <c r="B37" s="91">
        <v>0.35694444444444601</v>
      </c>
      <c r="C37" s="92">
        <f>+'Bilance větrané místnosti'!$F$20</f>
        <v>0.45875321137591962</v>
      </c>
      <c r="D37" s="94">
        <f>+D36</f>
        <v>580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0.11285322277392797</v>
      </c>
      <c r="G37" s="96">
        <f t="shared" si="0"/>
        <v>1128.5322277392797</v>
      </c>
      <c r="H37" s="81"/>
    </row>
    <row r="38" spans="1:8" x14ac:dyDescent="0.25">
      <c r="A38" s="81"/>
      <c r="B38" s="91">
        <v>0.357638888888891</v>
      </c>
      <c r="C38" s="92">
        <f>+'Bilance větrané místnosti'!$F$20</f>
        <v>0.45875321137591962</v>
      </c>
      <c r="D38" s="94">
        <f>+D37</f>
        <v>580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0.11365890925056166</v>
      </c>
      <c r="G38" s="96">
        <f t="shared" si="0"/>
        <v>1136.5890925056165</v>
      </c>
      <c r="H38" s="81"/>
    </row>
    <row r="39" spans="1:8" x14ac:dyDescent="0.25">
      <c r="A39" s="81"/>
      <c r="B39" s="91">
        <v>0.358333333333335</v>
      </c>
      <c r="C39" s="92">
        <f>+'Bilance větrané místnosti'!$F$20</f>
        <v>0.45875321137591962</v>
      </c>
      <c r="D39" s="94">
        <f>+'Bilance větrané místnosti'!N17</f>
        <v>580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0.11443403712371358</v>
      </c>
      <c r="G39" s="96">
        <f t="shared" si="0"/>
        <v>1144.3403712371357</v>
      </c>
      <c r="H39" s="81"/>
    </row>
    <row r="40" spans="1:8" x14ac:dyDescent="0.25">
      <c r="A40" s="81"/>
      <c r="B40" s="91">
        <v>0.35902777777778</v>
      </c>
      <c r="C40" s="92">
        <f>+'Bilance větrané místnosti'!$F$20</f>
        <v>0.45875321137591962</v>
      </c>
      <c r="D40" s="94">
        <f>+D39</f>
        <v>580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0.11517976544007727</v>
      </c>
      <c r="G40" s="96">
        <f t="shared" si="0"/>
        <v>1151.7976544007727</v>
      </c>
      <c r="H40" s="81"/>
    </row>
    <row r="41" spans="1:8" x14ac:dyDescent="0.25">
      <c r="A41" s="81"/>
      <c r="B41" s="91">
        <v>0.359722222222224</v>
      </c>
      <c r="C41" s="92">
        <f>+'Bilance větrané místnosti'!$F$20</f>
        <v>0.45875321137591962</v>
      </c>
      <c r="D41" s="94">
        <f>+D40</f>
        <v>580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0.11589720928526541</v>
      </c>
      <c r="G41" s="96">
        <f t="shared" si="0"/>
        <v>1158.972092852654</v>
      </c>
      <c r="H41" s="81"/>
    </row>
    <row r="42" spans="1:8" x14ac:dyDescent="0.25">
      <c r="A42" s="81"/>
      <c r="B42" s="91">
        <v>0.36041666666666899</v>
      </c>
      <c r="C42" s="92">
        <f>+'Bilance větrané místnosti'!$F$20</f>
        <v>0.45875321137591962</v>
      </c>
      <c r="D42" s="94">
        <f>+D41</f>
        <v>580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0.11658744145119446</v>
      </c>
      <c r="G42" s="96">
        <f t="shared" si="0"/>
        <v>1165.8744145119447</v>
      </c>
      <c r="H42" s="81"/>
    </row>
    <row r="43" spans="1:8" x14ac:dyDescent="0.25">
      <c r="A43" s="81"/>
      <c r="B43" s="91">
        <v>0.36111111111111299</v>
      </c>
      <c r="C43" s="92">
        <f>+'Bilance větrané místnosti'!$F$20</f>
        <v>0.45875321137591962</v>
      </c>
      <c r="D43" s="94">
        <f>+D42</f>
        <v>580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0.11725149404022767</v>
      </c>
      <c r="G43" s="96">
        <f t="shared" si="0"/>
        <v>1172.5149404022766</v>
      </c>
      <c r="H43" s="81"/>
    </row>
    <row r="44" spans="1:8" x14ac:dyDescent="0.25">
      <c r="A44" s="81"/>
      <c r="B44" s="91">
        <v>0.36180555555555799</v>
      </c>
      <c r="C44" s="92">
        <f>+'Bilance větrané místnosti'!$F$20</f>
        <v>0.45875321137591962</v>
      </c>
      <c r="D44" s="94">
        <f>+'Bilance větrané místnosti'!N18</f>
        <v>580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0.11789036000847494</v>
      </c>
      <c r="G44" s="96">
        <f t="shared" si="0"/>
        <v>1178.9036000847493</v>
      </c>
      <c r="H44" s="81"/>
    </row>
    <row r="45" spans="1:8" x14ac:dyDescent="0.25">
      <c r="A45" s="81"/>
      <c r="B45" s="91">
        <v>0.36250000000000199</v>
      </c>
      <c r="C45" s="92">
        <f>+'Bilance větrané místnosti'!$F$20</f>
        <v>0.45875321137591962</v>
      </c>
      <c r="D45" s="94">
        <f>+D44</f>
        <v>580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0.11850499465055771</v>
      </c>
      <c r="G45" s="96">
        <f t="shared" si="0"/>
        <v>1185.0499465055771</v>
      </c>
      <c r="H45" s="81"/>
    </row>
    <row r="46" spans="1:8" x14ac:dyDescent="0.25">
      <c r="A46" s="81"/>
      <c r="B46" s="91">
        <v>0.36319444444444698</v>
      </c>
      <c r="C46" s="92">
        <f>+'Bilance větrané místnosti'!$F$20</f>
        <v>0.45875321137591962</v>
      </c>
      <c r="D46" s="94">
        <f>+D45</f>
        <v>580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0.11909631702805833</v>
      </c>
      <c r="G46" s="96">
        <f t="shared" si="0"/>
        <v>1190.9631702805832</v>
      </c>
      <c r="H46" s="81"/>
    </row>
    <row r="47" spans="1:8" x14ac:dyDescent="0.25">
      <c r="A47" s="81"/>
      <c r="B47" s="91">
        <v>0.36388888888889098</v>
      </c>
      <c r="C47" s="92">
        <f>+'Bilance větrané místnosti'!$F$20</f>
        <v>0.45875321137591962</v>
      </c>
      <c r="D47" s="94">
        <f>+D46</f>
        <v>580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0.1196652113437905</v>
      </c>
      <c r="G47" s="96">
        <f t="shared" si="0"/>
        <v>1196.652113437905</v>
      </c>
      <c r="H47" s="81"/>
    </row>
    <row r="48" spans="1:8" ht="15.75" thickBot="1" x14ac:dyDescent="0.3">
      <c r="A48" s="81"/>
      <c r="B48" s="91">
        <v>0.36458333333333598</v>
      </c>
      <c r="C48" s="92">
        <f>+'Bilance větrané místnosti'!$F$20</f>
        <v>0.45875321137591962</v>
      </c>
      <c r="D48" s="94">
        <f>+D47</f>
        <v>580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0.1202125282639455</v>
      </c>
      <c r="G48" s="96">
        <f t="shared" si="0"/>
        <v>1202.125282639455</v>
      </c>
      <c r="H48" s="81"/>
    </row>
    <row r="49" spans="1:8" x14ac:dyDescent="0.25">
      <c r="A49" s="160" t="s">
        <v>16</v>
      </c>
      <c r="B49" s="97">
        <v>0.36527777777777998</v>
      </c>
      <c r="C49" s="98">
        <f>+'Bilance větrané místnosti'!$F$21</f>
        <v>0.44175321137591961</v>
      </c>
      <c r="D49" s="94">
        <f>+'Bilance větrané místnosti'!N20</f>
        <v>580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0.12062791599777986</v>
      </c>
      <c r="G49" s="99">
        <f t="shared" si="0"/>
        <v>1206.2791599777986</v>
      </c>
      <c r="H49" s="81"/>
    </row>
    <row r="50" spans="1:8" x14ac:dyDescent="0.25">
      <c r="A50" s="161"/>
      <c r="B50" s="97">
        <v>0.36597222222222497</v>
      </c>
      <c r="C50" s="98">
        <f>+'Bilance větrané místnosti'!$F$21</f>
        <v>0.44175321137591961</v>
      </c>
      <c r="D50" s="94">
        <f>+D49</f>
        <v>580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0.12102754863404515</v>
      </c>
      <c r="G50" s="99">
        <f t="shared" si="0"/>
        <v>1210.2754863404514</v>
      </c>
      <c r="H50" s="81"/>
    </row>
    <row r="51" spans="1:8" x14ac:dyDescent="0.25">
      <c r="A51" s="161"/>
      <c r="B51" s="97">
        <v>0.36666666666666903</v>
      </c>
      <c r="C51" s="98">
        <f>+'Bilance větrané místnosti'!$F$21</f>
        <v>0.44175321137591961</v>
      </c>
      <c r="D51" s="94">
        <f>+D50</f>
        <v>580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0.1214120237423834</v>
      </c>
      <c r="G51" s="99">
        <f t="shared" si="0"/>
        <v>1214.1202374238339</v>
      </c>
      <c r="H51" s="81"/>
    </row>
    <row r="52" spans="1:8" x14ac:dyDescent="0.25">
      <c r="A52" s="161"/>
      <c r="B52" s="97">
        <v>0.36736111111111402</v>
      </c>
      <c r="C52" s="98">
        <f>+'Bilance větrané místnosti'!$F$21</f>
        <v>0.44175321137591961</v>
      </c>
      <c r="D52" s="94">
        <f>+D51</f>
        <v>580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0.12178191622742457</v>
      </c>
      <c r="G52" s="99">
        <f t="shared" si="0"/>
        <v>1217.8191622742456</v>
      </c>
      <c r="H52" s="81"/>
    </row>
    <row r="53" spans="1:8" x14ac:dyDescent="0.25">
      <c r="A53" s="161"/>
      <c r="B53" s="97">
        <v>0.36805555555555802</v>
      </c>
      <c r="C53" s="98">
        <f>+'Bilance větrané místnosti'!$F$21</f>
        <v>0.44175321137591961</v>
      </c>
      <c r="D53" s="94">
        <f>+D52</f>
        <v>580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0.12213777918843986</v>
      </c>
      <c r="G53" s="99">
        <f t="shared" si="0"/>
        <v>1221.3777918843987</v>
      </c>
      <c r="H53" s="81"/>
    </row>
    <row r="54" spans="1:8" x14ac:dyDescent="0.25">
      <c r="A54" s="161"/>
      <c r="B54" s="97">
        <v>0.36875000000000302</v>
      </c>
      <c r="C54" s="98">
        <f>+'Bilance větrané místnosti'!$F$21</f>
        <v>0.44175321137591961</v>
      </c>
      <c r="D54" s="94">
        <f>+'Bilance větrané místnosti'!N21</f>
        <v>580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0.12248014474638971</v>
      </c>
      <c r="G54" s="99">
        <f t="shared" si="0"/>
        <v>1224.8014474638971</v>
      </c>
      <c r="H54" s="81"/>
    </row>
    <row r="55" spans="1:8" x14ac:dyDescent="0.25">
      <c r="A55" s="161"/>
      <c r="B55" s="97">
        <v>0.36944444444444702</v>
      </c>
      <c r="C55" s="98">
        <f>+'Bilance větrané místnosti'!$F$21</f>
        <v>0.44175321137591961</v>
      </c>
      <c r="D55" s="94">
        <f>+D54</f>
        <v>580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0.12280952483960279</v>
      </c>
      <c r="G55" s="99">
        <f t="shared" si="0"/>
        <v>1228.095248396028</v>
      </c>
      <c r="H55" s="81"/>
    </row>
    <row r="56" spans="1:8" x14ac:dyDescent="0.25">
      <c r="A56" s="161"/>
      <c r="B56" s="97">
        <v>0.37013888888889201</v>
      </c>
      <c r="C56" s="98">
        <f>+'Bilance větrané místnosti'!$F$21</f>
        <v>0.44175321137591961</v>
      </c>
      <c r="D56" s="94">
        <f>+D55</f>
        <v>580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0.12312641198927619</v>
      </c>
      <c r="G56" s="99">
        <f t="shared" si="0"/>
        <v>1231.264119892762</v>
      </c>
      <c r="H56" s="81"/>
    </row>
    <row r="57" spans="1:8" x14ac:dyDescent="0.25">
      <c r="A57" s="161"/>
      <c r="B57" s="97">
        <v>0.37083333333333601</v>
      </c>
      <c r="C57" s="98">
        <f>+'Bilance větrané místnosti'!$F$21</f>
        <v>0.44175321137591961</v>
      </c>
      <c r="D57" s="94">
        <f>+D56</f>
        <v>580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0.12343128003594094</v>
      </c>
      <c r="G57" s="99">
        <f t="shared" si="0"/>
        <v>1234.3128003594093</v>
      </c>
      <c r="H57" s="81"/>
    </row>
    <row r="58" spans="1:8" ht="15.75" thickBot="1" x14ac:dyDescent="0.3">
      <c r="A58" s="162"/>
      <c r="B58" s="97">
        <v>0.37152777777778101</v>
      </c>
      <c r="C58" s="98">
        <f>+'Bilance větrané místnosti'!$F$21</f>
        <v>0.44175321137591961</v>
      </c>
      <c r="D58" s="94">
        <f>+D57</f>
        <v>580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0.12372458484799462</v>
      </c>
      <c r="G58" s="99">
        <f t="shared" si="0"/>
        <v>1237.2458484799461</v>
      </c>
      <c r="H58" s="81"/>
    </row>
    <row r="59" spans="1:8" x14ac:dyDescent="0.25">
      <c r="A59" s="81"/>
      <c r="B59" s="91">
        <v>0.37222222222222501</v>
      </c>
      <c r="C59" s="92">
        <f>+'Bilance větrané místnosti'!$F$20</f>
        <v>0.45875321137591962</v>
      </c>
      <c r="D59" s="96">
        <f t="shared" ref="D59:D103" si="2">+D4</f>
        <v>580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0.12411793519567142</v>
      </c>
      <c r="G59" s="96">
        <f t="shared" si="0"/>
        <v>1241.1793519567143</v>
      </c>
      <c r="H59" s="81"/>
    </row>
    <row r="60" spans="1:8" x14ac:dyDescent="0.25">
      <c r="A60" s="81"/>
      <c r="B60" s="91">
        <v>0.37291666666667</v>
      </c>
      <c r="C60" s="92">
        <f>+'Bilance větrané místnosti'!$F$20</f>
        <v>0.45875321137591962</v>
      </c>
      <c r="D60" s="96">
        <f t="shared" si="2"/>
        <v>580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0.12449636629417045</v>
      </c>
      <c r="G60" s="96">
        <f t="shared" si="0"/>
        <v>1244.9636629417046</v>
      </c>
      <c r="H60" s="81"/>
    </row>
    <row r="61" spans="1:8" x14ac:dyDescent="0.25">
      <c r="A61" s="81"/>
      <c r="B61" s="91">
        <v>0.373611111111114</v>
      </c>
      <c r="C61" s="92">
        <f>+'Bilance větrané místnosti'!$F$20</f>
        <v>0.45875321137591962</v>
      </c>
      <c r="D61" s="96">
        <f t="shared" si="2"/>
        <v>580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0.12486044401052944</v>
      </c>
      <c r="G61" s="96">
        <f t="shared" si="0"/>
        <v>1248.6044401052943</v>
      </c>
      <c r="H61" s="81"/>
    </row>
    <row r="62" spans="1:8" x14ac:dyDescent="0.25">
      <c r="A62" s="81"/>
      <c r="B62" s="91">
        <v>0.374305555555559</v>
      </c>
      <c r="C62" s="92">
        <f>+'Bilance větrané místnosti'!$F$20</f>
        <v>0.45875321137591962</v>
      </c>
      <c r="D62" s="96">
        <f t="shared" si="2"/>
        <v>580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0.12521071274921108</v>
      </c>
      <c r="G62" s="96">
        <f t="shared" si="0"/>
        <v>1252.1071274921107</v>
      </c>
      <c r="H62" s="81"/>
    </row>
    <row r="63" spans="1:8" x14ac:dyDescent="0.25">
      <c r="A63" s="81"/>
      <c r="B63" s="91">
        <v>0.375000000000003</v>
      </c>
      <c r="C63" s="92">
        <f>+'Bilance větrané místnosti'!$F$20</f>
        <v>0.45875321137591962</v>
      </c>
      <c r="D63" s="96">
        <f t="shared" si="2"/>
        <v>580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0.1255476962661497</v>
      </c>
      <c r="G63" s="96">
        <f t="shared" si="0"/>
        <v>1255.4769626614971</v>
      </c>
      <c r="H63" s="81"/>
    </row>
    <row r="64" spans="1:8" x14ac:dyDescent="0.25">
      <c r="A64" s="81"/>
      <c r="B64" s="91">
        <v>0.37569444444444799</v>
      </c>
      <c r="C64" s="92">
        <f>+'Bilance větrané místnosti'!$F$20</f>
        <v>0.45875321137591962</v>
      </c>
      <c r="D64" s="96">
        <f t="shared" si="2"/>
        <v>580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0.12587189845192207</v>
      </c>
      <c r="G64" s="96">
        <f t="shared" si="0"/>
        <v>1258.7189845192206</v>
      </c>
      <c r="H64" s="81"/>
    </row>
    <row r="65" spans="1:8" x14ac:dyDescent="0.25">
      <c r="A65" s="81"/>
      <c r="B65" s="91">
        <v>0.37638888888889199</v>
      </c>
      <c r="C65" s="92">
        <f>+'Bilance větrané místnosti'!$F$20</f>
        <v>0.45875321137591962</v>
      </c>
      <c r="D65" s="96">
        <f t="shared" si="2"/>
        <v>580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0.12618380408521374</v>
      </c>
      <c r="G65" s="96">
        <f t="shared" si="0"/>
        <v>1261.8380408521373</v>
      </c>
      <c r="H65" s="81"/>
    </row>
    <row r="66" spans="1:8" x14ac:dyDescent="0.25">
      <c r="A66" s="81"/>
      <c r="B66" s="91">
        <v>0.37708333333333699</v>
      </c>
      <c r="C66" s="92">
        <f>+'Bilance větrané místnosti'!$F$20</f>
        <v>0.45875321137591962</v>
      </c>
      <c r="D66" s="96">
        <f t="shared" si="2"/>
        <v>580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0.12648387955770724</v>
      </c>
      <c r="G66" s="96">
        <f t="shared" si="0"/>
        <v>1264.8387955770725</v>
      </c>
      <c r="H66" s="81"/>
    </row>
    <row r="67" spans="1:8" x14ac:dyDescent="0.25">
      <c r="A67" s="81"/>
      <c r="B67" s="91">
        <v>0.37777777777778099</v>
      </c>
      <c r="C67" s="92">
        <f>+'Bilance větrané místnosti'!$F$20</f>
        <v>0.45875321137591962</v>
      </c>
      <c r="D67" s="96">
        <f t="shared" si="2"/>
        <v>580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0.12677257357147645</v>
      </c>
      <c r="G67" s="96">
        <f t="shared" ref="G67:G130" si="3">F67*10000</f>
        <v>1267.7257357147646</v>
      </c>
      <c r="H67" s="81"/>
    </row>
    <row r="68" spans="1:8" x14ac:dyDescent="0.25">
      <c r="A68" s="81"/>
      <c r="B68" s="91">
        <v>0.37847222222222598</v>
      </c>
      <c r="C68" s="92">
        <f>+'Bilance větrané místnosti'!$F$20</f>
        <v>0.45875321137591962</v>
      </c>
      <c r="D68" s="96">
        <f t="shared" si="2"/>
        <v>580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0.12705031780992959</v>
      </c>
      <c r="G68" s="96">
        <f t="shared" si="3"/>
        <v>1270.5031780992958</v>
      </c>
      <c r="H68" s="81"/>
    </row>
    <row r="69" spans="1:8" x14ac:dyDescent="0.25">
      <c r="A69" s="81"/>
      <c r="B69" s="91">
        <v>0.37916666666666998</v>
      </c>
      <c r="C69" s="92">
        <f>+'Bilance větrané místnosti'!$F$20</f>
        <v>0.45875321137591962</v>
      </c>
      <c r="D69" s="96">
        <f t="shared" si="2"/>
        <v>580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0.12731752758330431</v>
      </c>
      <c r="G69" s="96">
        <f t="shared" si="3"/>
        <v>1273.1752758330431</v>
      </c>
      <c r="H69" s="81"/>
    </row>
    <row r="70" spans="1:8" x14ac:dyDescent="0.25">
      <c r="A70" s="81"/>
      <c r="B70" s="91">
        <v>0.37986111111111498</v>
      </c>
      <c r="C70" s="92">
        <f>+'Bilance větrané místnosti'!$F$20</f>
        <v>0.45875321137591962</v>
      </c>
      <c r="D70" s="96">
        <f t="shared" si="2"/>
        <v>580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0.12757460244968008</v>
      </c>
      <c r="G70" s="96">
        <f t="shared" si="3"/>
        <v>1275.7460244968008</v>
      </c>
      <c r="H70" s="81"/>
    </row>
    <row r="71" spans="1:8" x14ac:dyDescent="0.25">
      <c r="A71" s="81"/>
      <c r="B71" s="91">
        <v>0.38055555555555898</v>
      </c>
      <c r="C71" s="92">
        <f>+'Bilance větrané místnosti'!$F$20</f>
        <v>0.45875321137591962</v>
      </c>
      <c r="D71" s="96">
        <f t="shared" si="2"/>
        <v>580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0.12782192681243623</v>
      </c>
      <c r="G71" s="96">
        <f t="shared" si="3"/>
        <v>1278.2192681243623</v>
      </c>
      <c r="H71" s="81"/>
    </row>
    <row r="72" spans="1:8" x14ac:dyDescent="0.25">
      <c r="A72" s="81"/>
      <c r="B72" s="91">
        <v>0.38125000000000397</v>
      </c>
      <c r="C72" s="92">
        <f>+'Bilance větrané místnosti'!$F$20</f>
        <v>0.45875321137591962</v>
      </c>
      <c r="D72" s="96">
        <f t="shared" si="2"/>
        <v>580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0.12805987049504935</v>
      </c>
      <c r="G72" s="96">
        <f t="shared" si="3"/>
        <v>1280.5987049504936</v>
      </c>
      <c r="H72" s="81"/>
    </row>
    <row r="73" spans="1:8" x14ac:dyDescent="0.25">
      <c r="A73" s="81"/>
      <c r="B73" s="91">
        <v>0.38194444444444797</v>
      </c>
      <c r="C73" s="92">
        <f>+'Bilance větrané místnosti'!$F$20</f>
        <v>0.45875321137591962</v>
      </c>
      <c r="D73" s="96">
        <f t="shared" si="2"/>
        <v>580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0.12828878929408949</v>
      </c>
      <c r="G73" s="96">
        <f t="shared" si="3"/>
        <v>1282.887892940895</v>
      </c>
      <c r="H73" s="81"/>
    </row>
    <row r="74" spans="1:8" x14ac:dyDescent="0.25">
      <c r="A74" s="81"/>
      <c r="B74" s="91">
        <v>0.38263888888889303</v>
      </c>
      <c r="C74" s="92">
        <f>+'Bilance větrané místnosti'!$F$20</f>
        <v>0.45875321137591962</v>
      </c>
      <c r="D74" s="96">
        <f t="shared" si="2"/>
        <v>580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0.12850902551124169</v>
      </c>
      <c r="G74" s="96">
        <f t="shared" si="3"/>
        <v>1285.0902551124168</v>
      </c>
      <c r="H74" s="81"/>
    </row>
    <row r="75" spans="1:8" x14ac:dyDescent="0.25">
      <c r="A75" s="81"/>
      <c r="B75" s="91">
        <v>0.38333333333333702</v>
      </c>
      <c r="C75" s="92">
        <f>+'Bilance větrané místnosti'!$F$20</f>
        <v>0.45875321137591962</v>
      </c>
      <c r="D75" s="96">
        <f t="shared" si="2"/>
        <v>580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0.12872090846514883</v>
      </c>
      <c r="G75" s="96">
        <f t="shared" si="3"/>
        <v>1287.2090846514884</v>
      </c>
      <c r="H75" s="81"/>
    </row>
    <row r="76" spans="1:8" x14ac:dyDescent="0.25">
      <c r="A76" s="81"/>
      <c r="B76" s="91">
        <v>0.38402777777778202</v>
      </c>
      <c r="C76" s="92">
        <f>+'Bilance větrané místnosti'!$F$20</f>
        <v>0.45875321137591962</v>
      </c>
      <c r="D76" s="96">
        <f t="shared" si="2"/>
        <v>580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0.12892475498384109</v>
      </c>
      <c r="G76" s="96">
        <f t="shared" si="3"/>
        <v>1289.247549838411</v>
      </c>
      <c r="H76" s="81"/>
    </row>
    <row r="77" spans="1:8" x14ac:dyDescent="0.25">
      <c r="A77" s="81"/>
      <c r="B77" s="91">
        <v>0.38472222222222602</v>
      </c>
      <c r="C77" s="92">
        <f>+'Bilance větrané místnosti'!$F$20</f>
        <v>0.45875321137591962</v>
      </c>
      <c r="D77" s="96">
        <f t="shared" si="2"/>
        <v>580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0.12912086987848787</v>
      </c>
      <c r="G77" s="96">
        <f t="shared" si="3"/>
        <v>1291.2086987848786</v>
      </c>
      <c r="H77" s="81"/>
    </row>
    <row r="78" spans="1:8" x14ac:dyDescent="0.25">
      <c r="A78" s="81"/>
      <c r="B78" s="91">
        <v>0.38541666666667102</v>
      </c>
      <c r="C78" s="92">
        <f>+'Bilance větrané místnosti'!$F$20</f>
        <v>0.45875321137591962</v>
      </c>
      <c r="D78" s="96">
        <f t="shared" si="2"/>
        <v>580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0.12930954639918127</v>
      </c>
      <c r="G78" s="96">
        <f t="shared" si="3"/>
        <v>1293.0954639918127</v>
      </c>
      <c r="H78" s="81"/>
    </row>
    <row r="79" spans="1:8" x14ac:dyDescent="0.25">
      <c r="A79" s="81"/>
      <c r="B79" s="91">
        <v>0.38611111111111501</v>
      </c>
      <c r="C79" s="92">
        <f>+'Bilance větrané místnosti'!$F$20</f>
        <v>0.45875321137591962</v>
      </c>
      <c r="D79" s="96">
        <f t="shared" si="2"/>
        <v>580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0.12949106667343216</v>
      </c>
      <c r="G79" s="96">
        <f t="shared" si="3"/>
        <v>1294.9106667343217</v>
      </c>
      <c r="H79" s="81"/>
    </row>
    <row r="80" spans="1:8" x14ac:dyDescent="0.25">
      <c r="A80" s="81"/>
      <c r="B80" s="91">
        <v>0.38680555555556001</v>
      </c>
      <c r="C80" s="92">
        <f>+'Bilance větrané místnosti'!$F$20</f>
        <v>0.45875321137591962</v>
      </c>
      <c r="D80" s="96">
        <f t="shared" si="2"/>
        <v>580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0.12966570212803472</v>
      </c>
      <c r="G80" s="96">
        <f t="shared" si="3"/>
        <v>1296.6570212803472</v>
      </c>
      <c r="H80" s="81"/>
    </row>
    <row r="81" spans="1:8" x14ac:dyDescent="0.25">
      <c r="A81" s="81"/>
      <c r="B81" s="91">
        <v>0.38750000000000401</v>
      </c>
      <c r="C81" s="92">
        <f>+'Bilance větrané místnosti'!$F$20</f>
        <v>0.45875321137591962</v>
      </c>
      <c r="D81" s="96">
        <f t="shared" si="2"/>
        <v>580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0.12983371389493015</v>
      </c>
      <c r="G81" s="96">
        <f t="shared" si="3"/>
        <v>1298.3371389493016</v>
      </c>
      <c r="H81" s="81"/>
    </row>
    <row r="82" spans="1:8" x14ac:dyDescent="0.25">
      <c r="A82" s="81"/>
      <c r="B82" s="91">
        <v>0.388194444444449</v>
      </c>
      <c r="C82" s="92">
        <f>+'Bilance větrané místnosti'!$F$20</f>
        <v>0.45875321137591962</v>
      </c>
      <c r="D82" s="96">
        <f t="shared" si="2"/>
        <v>580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0.12999535320167671</v>
      </c>
      <c r="G82" s="96">
        <f t="shared" si="3"/>
        <v>1299.9535320167672</v>
      </c>
      <c r="H82" s="81"/>
    </row>
    <row r="83" spans="1:8" x14ac:dyDescent="0.25">
      <c r="A83" s="81"/>
      <c r="B83" s="91">
        <v>0.388888888888893</v>
      </c>
      <c r="C83" s="92">
        <f>+'Bilance větrané místnosti'!$F$20</f>
        <v>0.45875321137591962</v>
      </c>
      <c r="D83" s="96">
        <f t="shared" si="2"/>
        <v>580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0.13015086174710958</v>
      </c>
      <c r="G83" s="96">
        <f t="shared" si="3"/>
        <v>1301.5086174710957</v>
      </c>
      <c r="H83" s="81"/>
    </row>
    <row r="84" spans="1:8" x14ac:dyDescent="0.25">
      <c r="A84" s="81"/>
      <c r="B84" s="91">
        <v>0.389583333333338</v>
      </c>
      <c r="C84" s="92">
        <f>+'Bilance větrané místnosti'!$F$20</f>
        <v>0.45875321137591962</v>
      </c>
      <c r="D84" s="96">
        <f t="shared" si="2"/>
        <v>580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0.13030047206275239</v>
      </c>
      <c r="G84" s="96">
        <f t="shared" si="3"/>
        <v>1303.004720627524</v>
      </c>
      <c r="H84" s="81"/>
    </row>
    <row r="85" spans="1:8" x14ac:dyDescent="0.25">
      <c r="A85" s="81"/>
      <c r="B85" s="91">
        <v>0.390277777777782</v>
      </c>
      <c r="C85" s="92">
        <f>+'Bilance větrané místnosti'!$F$20</f>
        <v>0.45875321137591962</v>
      </c>
      <c r="D85" s="96">
        <f t="shared" si="2"/>
        <v>580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0.13044440786052119</v>
      </c>
      <c r="G85" s="96">
        <f t="shared" si="3"/>
        <v>1304.4440786052119</v>
      </c>
      <c r="H85" s="81"/>
    </row>
    <row r="86" spans="1:8" x14ac:dyDescent="0.25">
      <c r="A86" s="81"/>
      <c r="B86" s="91">
        <v>0.39097222222222699</v>
      </c>
      <c r="C86" s="92">
        <f>+'Bilance větrané místnosti'!$F$20</f>
        <v>0.45875321137591962</v>
      </c>
      <c r="D86" s="96">
        <f t="shared" si="2"/>
        <v>580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0.13058288436724019</v>
      </c>
      <c r="G86" s="96">
        <f t="shared" si="3"/>
        <v>1305.8288436724019</v>
      </c>
      <c r="H86" s="81"/>
    </row>
    <row r="87" spans="1:8" x14ac:dyDescent="0.25">
      <c r="A87" s="81"/>
      <c r="B87" s="91">
        <v>0.39166666666667099</v>
      </c>
      <c r="C87" s="92">
        <f>+'Bilance větrané místnosti'!$F$20</f>
        <v>0.45875321137591962</v>
      </c>
      <c r="D87" s="96">
        <f t="shared" si="2"/>
        <v>580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0.13071610864646985</v>
      </c>
      <c r="G87" s="96">
        <f t="shared" si="3"/>
        <v>1307.1610864646984</v>
      </c>
      <c r="H87" s="81"/>
    </row>
    <row r="88" spans="1:8" x14ac:dyDescent="0.25">
      <c r="A88" s="81"/>
      <c r="B88" s="91">
        <v>0.39236111111111599</v>
      </c>
      <c r="C88" s="92">
        <f>+'Bilance větrané místnosti'!$F$20</f>
        <v>0.45875321137591962</v>
      </c>
      <c r="D88" s="96">
        <f t="shared" si="2"/>
        <v>580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0.13084427990812855</v>
      </c>
      <c r="G88" s="96">
        <f t="shared" si="3"/>
        <v>1308.4427990812856</v>
      </c>
      <c r="H88" s="81"/>
    </row>
    <row r="89" spans="1:8" x14ac:dyDescent="0.25">
      <c r="A89" s="81"/>
      <c r="B89" s="91">
        <v>0.39305555555555999</v>
      </c>
      <c r="C89" s="92">
        <f>+'Bilance větrané místnosti'!$F$20</f>
        <v>0.45875321137591962</v>
      </c>
      <c r="D89" s="96">
        <f t="shared" si="2"/>
        <v>580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0.1309675898063706</v>
      </c>
      <c r="G89" s="96">
        <f t="shared" si="3"/>
        <v>1309.675898063706</v>
      </c>
      <c r="H89" s="81"/>
    </row>
    <row r="90" spans="1:8" x14ac:dyDescent="0.25">
      <c r="A90" s="81"/>
      <c r="B90" s="91">
        <v>0.39375000000000498</v>
      </c>
      <c r="C90" s="92">
        <f>+'Bilance větrané místnosti'!$F$20</f>
        <v>0.45875321137591962</v>
      </c>
      <c r="D90" s="96">
        <f t="shared" si="2"/>
        <v>580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0.13108622272616627</v>
      </c>
      <c r="G90" s="96">
        <f t="shared" si="3"/>
        <v>1310.8622272616626</v>
      </c>
      <c r="H90" s="81"/>
    </row>
    <row r="91" spans="1:8" x14ac:dyDescent="0.25">
      <c r="A91" s="81"/>
      <c r="B91" s="91">
        <v>0.39444444444444898</v>
      </c>
      <c r="C91" s="92">
        <f>+'Bilance větrané místnosti'!$F$20</f>
        <v>0.45875321137591962</v>
      </c>
      <c r="D91" s="96">
        <f t="shared" si="2"/>
        <v>580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0.13120035605901212</v>
      </c>
      <c r="G91" s="96">
        <f t="shared" si="3"/>
        <v>1312.0035605901212</v>
      </c>
      <c r="H91" s="81"/>
    </row>
    <row r="92" spans="1:8" x14ac:dyDescent="0.25">
      <c r="A92" s="81"/>
      <c r="B92" s="91">
        <v>0.39513888888889398</v>
      </c>
      <c r="C92" s="92">
        <f>+'Bilance větrané místnosti'!$F$20</f>
        <v>0.45875321137591962</v>
      </c>
      <c r="D92" s="96">
        <f t="shared" si="2"/>
        <v>580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0.131310160468184</v>
      </c>
      <c r="G92" s="96">
        <f t="shared" si="3"/>
        <v>1313.1016046818399</v>
      </c>
      <c r="H92" s="81"/>
    </row>
    <row r="93" spans="1:8" x14ac:dyDescent="0.25">
      <c r="A93" s="81"/>
      <c r="B93" s="91">
        <v>0.39583333333333798</v>
      </c>
      <c r="C93" s="92">
        <f>+'Bilance větrané místnosti'!$F$20</f>
        <v>0.45875321137591962</v>
      </c>
      <c r="D93" s="96">
        <f t="shared" si="2"/>
        <v>580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0.13141580014392948</v>
      </c>
      <c r="G93" s="96">
        <f t="shared" si="3"/>
        <v>1314.1580014392948</v>
      </c>
      <c r="H93" s="81"/>
    </row>
    <row r="94" spans="1:8" x14ac:dyDescent="0.25">
      <c r="A94" s="81"/>
      <c r="B94" s="91">
        <v>0.39652777777778297</v>
      </c>
      <c r="C94" s="92">
        <f>+'Bilance větrané místnosti'!$F$20</f>
        <v>0.45875321137591962</v>
      </c>
      <c r="D94" s="96">
        <f t="shared" si="2"/>
        <v>580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0.13151743304898106</v>
      </c>
      <c r="G94" s="96">
        <f t="shared" si="3"/>
        <v>1315.1743304898105</v>
      </c>
      <c r="H94" s="81"/>
    </row>
    <row r="95" spans="1:8" x14ac:dyDescent="0.25">
      <c r="A95" s="81"/>
      <c r="B95" s="91">
        <v>0.39722222222222697</v>
      </c>
      <c r="C95" s="92">
        <f>+'Bilance větrané místnosti'!$F$20</f>
        <v>0.45875321137591962</v>
      </c>
      <c r="D95" s="96">
        <f t="shared" si="2"/>
        <v>580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0.13161521115475744</v>
      </c>
      <c r="G95" s="96">
        <f t="shared" si="3"/>
        <v>1316.1521115475743</v>
      </c>
      <c r="H95" s="81"/>
    </row>
    <row r="96" spans="1:8" x14ac:dyDescent="0.25">
      <c r="A96" s="81"/>
      <c r="B96" s="91">
        <v>0.39791666666667203</v>
      </c>
      <c r="C96" s="92">
        <f>+'Bilance větrané místnosti'!$F$20</f>
        <v>0.45875321137591962</v>
      </c>
      <c r="D96" s="96">
        <f t="shared" si="2"/>
        <v>580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0.13170928066860596</v>
      </c>
      <c r="G96" s="96">
        <f t="shared" si="3"/>
        <v>1317.0928066860597</v>
      </c>
      <c r="H96" s="81"/>
    </row>
    <row r="97" spans="1:8" x14ac:dyDescent="0.25">
      <c r="A97" s="81"/>
      <c r="B97" s="91">
        <v>0.39861111111111602</v>
      </c>
      <c r="C97" s="92">
        <f>+'Bilance větrané místnosti'!$F$20</f>
        <v>0.45875321137591962</v>
      </c>
      <c r="D97" s="96">
        <f t="shared" si="2"/>
        <v>580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0.13179978225242614</v>
      </c>
      <c r="G97" s="96">
        <f t="shared" si="3"/>
        <v>1317.9978225242614</v>
      </c>
      <c r="H97" s="81"/>
    </row>
    <row r="98" spans="1:8" x14ac:dyDescent="0.25">
      <c r="A98" s="81"/>
      <c r="B98" s="91">
        <v>0.39930555555556102</v>
      </c>
      <c r="C98" s="92">
        <f>+'Bilance větrané místnosti'!$F$20</f>
        <v>0.45875321137591962</v>
      </c>
      <c r="D98" s="96">
        <f t="shared" si="2"/>
        <v>580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0.13188685123300095</v>
      </c>
      <c r="G98" s="96">
        <f t="shared" si="3"/>
        <v>1318.8685123300095</v>
      </c>
      <c r="H98" s="81"/>
    </row>
    <row r="99" spans="1:8" x14ac:dyDescent="0.25">
      <c r="A99" s="81"/>
      <c r="B99" s="91">
        <v>0.40000000000000502</v>
      </c>
      <c r="C99" s="92">
        <f>+'Bilance větrané místnosti'!$F$20</f>
        <v>0.45875321137591962</v>
      </c>
      <c r="D99" s="96">
        <f t="shared" si="2"/>
        <v>580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0.13197061780435071</v>
      </c>
      <c r="G99" s="96">
        <f t="shared" si="3"/>
        <v>1319.7061780435072</v>
      </c>
      <c r="H99" s="81"/>
    </row>
    <row r="100" spans="1:8" x14ac:dyDescent="0.25">
      <c r="A100" s="81"/>
      <c r="B100" s="91">
        <v>0.40069444444445002</v>
      </c>
      <c r="C100" s="92">
        <f>+'Bilance větrané místnosti'!$F$20</f>
        <v>0.45875321137591962</v>
      </c>
      <c r="D100" s="96">
        <f t="shared" si="2"/>
        <v>580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0.13205120722241176</v>
      </c>
      <c r="G100" s="96">
        <f t="shared" si="3"/>
        <v>1320.5120722241177</v>
      </c>
      <c r="H100" s="81"/>
    </row>
    <row r="101" spans="1:8" x14ac:dyDescent="0.25">
      <c r="A101" s="81"/>
      <c r="B101" s="91">
        <v>0.40138888888889401</v>
      </c>
      <c r="C101" s="92">
        <f>+'Bilance větrané místnosti'!$F$20</f>
        <v>0.45875321137591962</v>
      </c>
      <c r="D101" s="96">
        <f t="shared" si="2"/>
        <v>580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0.13212873999233141</v>
      </c>
      <c r="G101" s="96">
        <f t="shared" si="3"/>
        <v>1321.2873999233141</v>
      </c>
      <c r="H101" s="81"/>
    </row>
    <row r="102" spans="1:8" x14ac:dyDescent="0.25">
      <c r="A102" s="52"/>
      <c r="B102" s="91">
        <v>0.40208333333333901</v>
      </c>
      <c r="C102" s="92">
        <f>+'Bilance větrané místnosti'!$F$20</f>
        <v>0.45875321137591962</v>
      </c>
      <c r="D102" s="96">
        <f t="shared" si="2"/>
        <v>580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0.13220333204865894</v>
      </c>
      <c r="G102" s="96">
        <f t="shared" si="3"/>
        <v>1322.0333204865894</v>
      </c>
      <c r="H102" s="81"/>
    </row>
    <row r="103" spans="1:8" x14ac:dyDescent="0.25">
      <c r="A103" s="81"/>
      <c r="B103" s="91">
        <v>0.40277777777778301</v>
      </c>
      <c r="C103" s="92">
        <f>+'Bilance větrané místnosti'!$F$20</f>
        <v>0.45875321137591962</v>
      </c>
      <c r="D103" s="96">
        <f t="shared" si="2"/>
        <v>580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0.13227509492870229</v>
      </c>
      <c r="G103" s="101">
        <f t="shared" si="3"/>
        <v>1322.7509492870229</v>
      </c>
      <c r="H103" s="81"/>
    </row>
    <row r="104" spans="1:8" x14ac:dyDescent="0.25">
      <c r="A104" s="159" t="s">
        <v>17</v>
      </c>
      <c r="B104" s="97">
        <v>0.40347222222222801</v>
      </c>
      <c r="C104" s="98">
        <f>+'Bilance větrané místnosti'!$F$21</f>
        <v>0.44175321137591961</v>
      </c>
      <c r="D104" s="96">
        <f>+'Bilance větrané místnosti'!N23</f>
        <v>580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0.13223296574699805</v>
      </c>
      <c r="G104" s="99">
        <f t="shared" si="3"/>
        <v>1322.3296574699805</v>
      </c>
      <c r="H104" s="81"/>
    </row>
    <row r="105" spans="1:8" x14ac:dyDescent="0.25">
      <c r="A105" s="159"/>
      <c r="B105" s="97">
        <v>0.404166666666672</v>
      </c>
      <c r="C105" s="98">
        <f>+'Bilance větrané místnosti'!$F$21</f>
        <v>0.44175321137591961</v>
      </c>
      <c r="D105" s="96">
        <f>+D104</f>
        <v>580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0.13219243446844353</v>
      </c>
      <c r="G105" s="99">
        <f t="shared" si="3"/>
        <v>1321.9243446844353</v>
      </c>
      <c r="H105" s="81"/>
    </row>
    <row r="106" spans="1:8" x14ac:dyDescent="0.25">
      <c r="A106" s="159"/>
      <c r="B106" s="97">
        <v>0.404861111111117</v>
      </c>
      <c r="C106" s="98">
        <f>+'Bilance větrané místnosti'!$F$21</f>
        <v>0.44175321137591961</v>
      </c>
      <c r="D106" s="96">
        <f>+D105</f>
        <v>580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0.13215344048672331</v>
      </c>
      <c r="G106" s="99">
        <f t="shared" si="3"/>
        <v>1321.5344048672332</v>
      </c>
      <c r="H106" s="81"/>
    </row>
    <row r="107" spans="1:8" x14ac:dyDescent="0.25">
      <c r="A107" s="159"/>
      <c r="B107" s="97">
        <v>0.405555555555561</v>
      </c>
      <c r="C107" s="98">
        <f>+'Bilance větrané místnosti'!$F$21</f>
        <v>0.44175321137591961</v>
      </c>
      <c r="D107" s="96">
        <f>+D106</f>
        <v>580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0.1321159254942379</v>
      </c>
      <c r="G107" s="99">
        <f t="shared" si="3"/>
        <v>1321.159254942379</v>
      </c>
      <c r="H107" s="81"/>
    </row>
    <row r="108" spans="1:8" x14ac:dyDescent="0.25">
      <c r="A108" s="159"/>
      <c r="B108" s="97">
        <v>0.406250000000005</v>
      </c>
      <c r="C108" s="98">
        <f>+'Bilance větrané místnosti'!$F$21</f>
        <v>0.44175321137591961</v>
      </c>
      <c r="D108" s="96">
        <f>+D107</f>
        <v>580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0.13207983339491655</v>
      </c>
      <c r="G108" s="99">
        <f t="shared" si="3"/>
        <v>1320.7983339491655</v>
      </c>
      <c r="H108" s="81"/>
    </row>
    <row r="109" spans="1:8" x14ac:dyDescent="0.25">
      <c r="A109" s="159"/>
      <c r="B109" s="97">
        <v>0.40694444444444999</v>
      </c>
      <c r="C109" s="98">
        <f>+'Bilance větrané místnosti'!$F$21</f>
        <v>0.44175321137591961</v>
      </c>
      <c r="D109" s="96">
        <f>+'Bilance větrané místnosti'!N24</f>
        <v>580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0.13204511022033699</v>
      </c>
      <c r="G109" s="99">
        <f t="shared" si="3"/>
        <v>1320.4511022033698</v>
      </c>
      <c r="H109" s="81"/>
    </row>
    <row r="110" spans="1:8" x14ac:dyDescent="0.25">
      <c r="A110" s="159"/>
      <c r="B110" s="97">
        <v>0.40763888888889499</v>
      </c>
      <c r="C110" s="98">
        <f>+'Bilance větrané místnosti'!$F$21</f>
        <v>0.44175321137591961</v>
      </c>
      <c r="D110" s="96">
        <f>+D109</f>
        <v>580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0.13201170404902654</v>
      </c>
      <c r="G110" s="99">
        <f t="shared" si="3"/>
        <v>1320.1170404902655</v>
      </c>
      <c r="H110" s="81"/>
    </row>
    <row r="111" spans="1:8" x14ac:dyDescent="0.25">
      <c r="A111" s="159"/>
      <c r="B111" s="97">
        <v>0.40833333333333899</v>
      </c>
      <c r="C111" s="98">
        <f>+'Bilance větrané místnosti'!$F$21</f>
        <v>0.44175321137591961</v>
      </c>
      <c r="D111" s="96">
        <f>+D110</f>
        <v>580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0.13197956492882409</v>
      </c>
      <c r="G111" s="99">
        <f t="shared" si="3"/>
        <v>1319.7956492882408</v>
      </c>
      <c r="H111" s="81"/>
    </row>
    <row r="112" spans="1:8" x14ac:dyDescent="0.25">
      <c r="A112" s="159"/>
      <c r="B112" s="97">
        <v>0.40902777777778399</v>
      </c>
      <c r="C112" s="98">
        <f>+'Bilance větrané místnosti'!$F$21</f>
        <v>0.44175321137591961</v>
      </c>
      <c r="D112" s="96">
        <f>+D111</f>
        <v>580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0.13194864480218677</v>
      </c>
      <c r="G112" s="99">
        <f t="shared" si="3"/>
        <v>1319.4864480218675</v>
      </c>
      <c r="H112" s="81"/>
    </row>
    <row r="113" spans="1:8" x14ac:dyDescent="0.25">
      <c r="A113" s="159"/>
      <c r="B113" s="97">
        <v>0.40972222222222798</v>
      </c>
      <c r="C113" s="98">
        <f>+'Bilance větrané místnosti'!$F$21</f>
        <v>0.44175321137591961</v>
      </c>
      <c r="D113" s="96">
        <f>+D112</f>
        <v>580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0.13191889743432958</v>
      </c>
      <c r="G113" s="99">
        <f t="shared" si="3"/>
        <v>1319.1889743432957</v>
      </c>
      <c r="H113" s="81"/>
    </row>
    <row r="114" spans="1:8" x14ac:dyDescent="0.25">
      <c r="A114" s="159"/>
      <c r="B114" s="97">
        <v>0.41041666666667298</v>
      </c>
      <c r="C114" s="98">
        <f>+'Bilance větrané místnosti'!$F$21</f>
        <v>0.44175321137591961</v>
      </c>
      <c r="D114" s="96">
        <f>+'Bilance větrané místnosti'!N25</f>
        <v>580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0.1318902783440907</v>
      </c>
      <c r="G114" s="99">
        <f t="shared" si="3"/>
        <v>1318.9027834409069</v>
      </c>
      <c r="H114" s="81"/>
    </row>
    <row r="115" spans="1:8" x14ac:dyDescent="0.25">
      <c r="A115" s="159"/>
      <c r="B115" s="97">
        <v>0.41111111111111698</v>
      </c>
      <c r="C115" s="98">
        <f>+'Bilance větrané místnosti'!$F$21</f>
        <v>0.44175321137591961</v>
      </c>
      <c r="D115" s="96">
        <f>+D114</f>
        <v>580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0.13186274473741896</v>
      </c>
      <c r="G115" s="99">
        <f t="shared" si="3"/>
        <v>1318.6274473741896</v>
      </c>
      <c r="H115" s="81"/>
    </row>
    <row r="116" spans="1:8" x14ac:dyDescent="0.25">
      <c r="A116" s="159"/>
      <c r="B116" s="97">
        <v>0.41180555555556198</v>
      </c>
      <c r="C116" s="98">
        <f>+'Bilance větrané místnosti'!$F$21</f>
        <v>0.44175321137591961</v>
      </c>
      <c r="D116" s="96">
        <f>+D115</f>
        <v>580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0.13183625544338382</v>
      </c>
      <c r="G116" s="99">
        <f t="shared" si="3"/>
        <v>1318.3625544338381</v>
      </c>
      <c r="H116" s="81"/>
    </row>
    <row r="117" spans="1:8" x14ac:dyDescent="0.25">
      <c r="A117" s="159"/>
      <c r="B117" s="97">
        <v>0.41250000000000597</v>
      </c>
      <c r="C117" s="98">
        <f>+'Bilance větrané místnosti'!$F$21</f>
        <v>0.44175321137591961</v>
      </c>
      <c r="D117" s="96">
        <f>+D116</f>
        <v>580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0.13181077085261281</v>
      </c>
      <c r="G117" s="99">
        <f t="shared" si="3"/>
        <v>1318.1077085261281</v>
      </c>
      <c r="H117" s="81"/>
    </row>
    <row r="118" spans="1:8" x14ac:dyDescent="0.25">
      <c r="A118" s="159"/>
      <c r="B118" s="97">
        <v>0.41319444444445103</v>
      </c>
      <c r="C118" s="98">
        <f>+'Bilance větrané místnosti'!$F$21</f>
        <v>0.44175321137591961</v>
      </c>
      <c r="D118" s="96">
        <f>+D117</f>
        <v>580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0.13178625285806361</v>
      </c>
      <c r="G118" s="99">
        <f t="shared" si="3"/>
        <v>1317.8625285806361</v>
      </c>
      <c r="H118" s="81"/>
    </row>
    <row r="119" spans="1:8" x14ac:dyDescent="0.25">
      <c r="A119" s="159"/>
      <c r="B119" s="97">
        <v>0.41388888888889502</v>
      </c>
      <c r="C119" s="98">
        <f>+'Bilance větrané místnosti'!$F$21</f>
        <v>0.44175321137591961</v>
      </c>
      <c r="D119" s="96">
        <f>+'Bilance větrané místnosti'!N26</f>
        <v>580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0.13176266479804269</v>
      </c>
      <c r="G119" s="99">
        <f t="shared" si="3"/>
        <v>1317.6266479804269</v>
      </c>
      <c r="H119" s="81"/>
    </row>
    <row r="120" spans="1:8" x14ac:dyDescent="0.25">
      <c r="A120" s="159"/>
      <c r="B120" s="97">
        <v>0.41458333333334002</v>
      </c>
      <c r="C120" s="98">
        <f>+'Bilance větrané místnosti'!$F$21</f>
        <v>0.44175321137591961</v>
      </c>
      <c r="D120" s="96">
        <f>+D119</f>
        <v>580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0.13173997140138521</v>
      </c>
      <c r="G120" s="99">
        <f t="shared" si="3"/>
        <v>1317.3997140138522</v>
      </c>
      <c r="H120" s="81"/>
    </row>
    <row r="121" spans="1:8" x14ac:dyDescent="0.25">
      <c r="A121" s="159"/>
      <c r="B121" s="97">
        <v>0.41527777777778402</v>
      </c>
      <c r="C121" s="98">
        <f>+'Bilance větrané místnosti'!$F$21</f>
        <v>0.44175321137591961</v>
      </c>
      <c r="D121" s="96">
        <f>+D120</f>
        <v>580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0.13171813873471416</v>
      </c>
      <c r="G121" s="99">
        <f t="shared" si="3"/>
        <v>1317.1813873471417</v>
      </c>
      <c r="H121" s="81"/>
    </row>
    <row r="122" spans="1:8" x14ac:dyDescent="0.25">
      <c r="A122" s="159"/>
      <c r="B122" s="97">
        <v>0.41597222222222902</v>
      </c>
      <c r="C122" s="98">
        <f>+'Bilance větrané místnosti'!$F$21</f>
        <v>0.44175321137591961</v>
      </c>
      <c r="D122" s="96">
        <f>+D121</f>
        <v>580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0.13169713415169987</v>
      </c>
      <c r="G122" s="99">
        <f t="shared" si="3"/>
        <v>1316.9713415169988</v>
      </c>
      <c r="H122" s="81"/>
    </row>
    <row r="123" spans="1:8" x14ac:dyDescent="0.25">
      <c r="A123" s="159"/>
      <c r="B123" s="97">
        <v>0.41666666666667301</v>
      </c>
      <c r="C123" s="98">
        <f>+'Bilance větrané místnosti'!$F$21</f>
        <v>0.44175321137591961</v>
      </c>
      <c r="D123" s="96">
        <f>+D122</f>
        <v>580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0.13167692624424393</v>
      </c>
      <c r="G123" s="99">
        <f t="shared" si="3"/>
        <v>1316.7692624424394</v>
      </c>
      <c r="H123" s="81"/>
    </row>
    <row r="124" spans="1:8" x14ac:dyDescent="0.25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0.45875321137591962</v>
      </c>
      <c r="D124" s="96">
        <f t="shared" ref="D124:D155" si="5">+D4</f>
        <v>580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0.13176865498782617</v>
      </c>
      <c r="G124" s="96">
        <f t="shared" si="3"/>
        <v>1317.6865498782618</v>
      </c>
      <c r="H124" s="81"/>
    </row>
    <row r="125" spans="1:8" x14ac:dyDescent="0.25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0.45875321137591962</v>
      </c>
      <c r="D125" s="96">
        <f t="shared" si="5"/>
        <v>580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0.13185690458364521</v>
      </c>
      <c r="G125" s="96">
        <f t="shared" si="3"/>
        <v>1318.5690458364522</v>
      </c>
      <c r="H125" s="81"/>
    </row>
    <row r="126" spans="1:8" x14ac:dyDescent="0.25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0.45875321137591962</v>
      </c>
      <c r="D126" s="96">
        <f t="shared" si="5"/>
        <v>580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0.13194180699109226</v>
      </c>
      <c r="G126" s="96">
        <f t="shared" si="3"/>
        <v>1319.4180699109227</v>
      </c>
      <c r="H126" s="81"/>
    </row>
    <row r="127" spans="1:8" x14ac:dyDescent="0.25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0.45875321137591962</v>
      </c>
      <c r="D127" s="96">
        <f t="shared" si="5"/>
        <v>580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0.13202348916451645</v>
      </c>
      <c r="G127" s="96">
        <f t="shared" si="3"/>
        <v>1320.2348916451645</v>
      </c>
      <c r="H127" s="81"/>
    </row>
    <row r="128" spans="1:8" x14ac:dyDescent="0.25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0.45875321137591962</v>
      </c>
      <c r="D128" s="96">
        <f t="shared" si="5"/>
        <v>580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0.13210207324305934</v>
      </c>
      <c r="G128" s="96">
        <f t="shared" si="3"/>
        <v>1321.0207324305934</v>
      </c>
      <c r="H128" s="81"/>
    </row>
    <row r="129" spans="1:8" x14ac:dyDescent="0.25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0.45875321137591962</v>
      </c>
      <c r="D129" s="96">
        <f t="shared" si="5"/>
        <v>580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0.13217767673328926</v>
      </c>
      <c r="G129" s="96">
        <f t="shared" si="3"/>
        <v>1321.7767673328926</v>
      </c>
      <c r="H129" s="81"/>
    </row>
    <row r="130" spans="1:8" x14ac:dyDescent="0.25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0.45875321137591962</v>
      </c>
      <c r="D130" s="96">
        <f t="shared" si="5"/>
        <v>580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0.13225041268490859</v>
      </c>
      <c r="G130" s="96">
        <f t="shared" si="3"/>
        <v>1322.5041268490859</v>
      </c>
      <c r="H130" s="81"/>
    </row>
    <row r="131" spans="1:8" x14ac:dyDescent="0.25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0.45875321137591962</v>
      </c>
      <c r="D131" s="96">
        <f t="shared" si="5"/>
        <v>580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0.13232038985979669</v>
      </c>
      <c r="G131" s="96">
        <f t="shared" ref="G131:G194" si="6">F131*10000</f>
        <v>1323.2038985979668</v>
      </c>
      <c r="H131" s="81"/>
    </row>
    <row r="132" spans="1:8" x14ac:dyDescent="0.25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0.45875321137591962</v>
      </c>
      <c r="D132" s="96">
        <f t="shared" si="5"/>
        <v>580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0.13238771289464124</v>
      </c>
      <c r="G132" s="96">
        <f t="shared" si="6"/>
        <v>1323.8771289464123</v>
      </c>
      <c r="H132" s="81"/>
    </row>
    <row r="133" spans="1:8" x14ac:dyDescent="0.25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0.45875321137591962</v>
      </c>
      <c r="D133" s="96">
        <f t="shared" si="5"/>
        <v>580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0.13245248245740121</v>
      </c>
      <c r="G133" s="96">
        <f t="shared" si="6"/>
        <v>1324.5248245740122</v>
      </c>
      <c r="H133" s="81"/>
    </row>
    <row r="134" spans="1:8" x14ac:dyDescent="0.25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0.45875321137591962</v>
      </c>
      <c r="D134" s="96">
        <f t="shared" si="5"/>
        <v>580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0.13251479539783539</v>
      </c>
      <c r="G134" s="96">
        <f t="shared" si="6"/>
        <v>1325.1479539783541</v>
      </c>
      <c r="H134" s="81"/>
    </row>
    <row r="135" spans="1:8" x14ac:dyDescent="0.25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0.45875321137591962</v>
      </c>
      <c r="D135" s="96">
        <f t="shared" si="5"/>
        <v>580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0.13257474489232168</v>
      </c>
      <c r="G135" s="96">
        <f t="shared" si="6"/>
        <v>1325.7474489232168</v>
      </c>
      <c r="H135" s="81"/>
    </row>
    <row r="136" spans="1:8" x14ac:dyDescent="0.25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0.45875321137591962</v>
      </c>
      <c r="D136" s="96">
        <f t="shared" si="5"/>
        <v>580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0.13263242058318325</v>
      </c>
      <c r="G136" s="96">
        <f t="shared" si="6"/>
        <v>1326.3242058318326</v>
      </c>
      <c r="H136" s="81"/>
    </row>
    <row r="137" spans="1:8" x14ac:dyDescent="0.25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0.45875321137591962</v>
      </c>
      <c r="D137" s="96">
        <f t="shared" si="5"/>
        <v>580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0.13268790871273073</v>
      </c>
      <c r="G137" s="96">
        <f t="shared" si="6"/>
        <v>1326.8790871273072</v>
      </c>
      <c r="H137" s="81"/>
    </row>
    <row r="138" spans="1:8" x14ac:dyDescent="0.25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0.45875321137591962</v>
      </c>
      <c r="D138" s="96">
        <f t="shared" si="5"/>
        <v>580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0.13274129225221995</v>
      </c>
      <c r="G138" s="96">
        <f t="shared" si="6"/>
        <v>1327.4129225221996</v>
      </c>
      <c r="H138" s="81"/>
    </row>
    <row r="139" spans="1:8" x14ac:dyDescent="0.25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0.45875321137591962</v>
      </c>
      <c r="D139" s="96">
        <f t="shared" si="5"/>
        <v>580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0.13279265102591875</v>
      </c>
      <c r="G139" s="96">
        <f t="shared" si="6"/>
        <v>1327.9265102591876</v>
      </c>
      <c r="H139" s="81"/>
    </row>
    <row r="140" spans="1:8" x14ac:dyDescent="0.25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0.45875321137591962</v>
      </c>
      <c r="D140" s="96">
        <f t="shared" si="5"/>
        <v>580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0.13284206183046787</v>
      </c>
      <c r="G140" s="96">
        <f t="shared" si="6"/>
        <v>1328.4206183046788</v>
      </c>
      <c r="H140" s="81"/>
    </row>
    <row r="141" spans="1:8" x14ac:dyDescent="0.25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0.45875321137591962</v>
      </c>
      <c r="D141" s="96">
        <f t="shared" si="5"/>
        <v>580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0.13288959854971497</v>
      </c>
      <c r="G141" s="96">
        <f t="shared" si="6"/>
        <v>1328.8959854971497</v>
      </c>
      <c r="H141" s="81"/>
    </row>
    <row r="142" spans="1:8" x14ac:dyDescent="0.25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0.45875321137591962</v>
      </c>
      <c r="D142" s="96">
        <f t="shared" si="5"/>
        <v>580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0.13293533226519269</v>
      </c>
      <c r="G142" s="96">
        <f t="shared" si="6"/>
        <v>1329.3533226519269</v>
      </c>
      <c r="H142" s="81"/>
    </row>
    <row r="143" spans="1:8" x14ac:dyDescent="0.25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0.45875321137591962</v>
      </c>
      <c r="D143" s="96">
        <f t="shared" si="5"/>
        <v>580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0.13297933136240692</v>
      </c>
      <c r="G143" s="96">
        <f t="shared" si="6"/>
        <v>1329.7933136240692</v>
      </c>
      <c r="H143" s="81"/>
    </row>
    <row r="144" spans="1:8" x14ac:dyDescent="0.25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0.45875321137591962</v>
      </c>
      <c r="D144" s="96">
        <f t="shared" si="5"/>
        <v>580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0.13302166163309329</v>
      </c>
      <c r="G144" s="96">
        <f t="shared" si="6"/>
        <v>1330.2166163309328</v>
      </c>
      <c r="H144" s="81"/>
    </row>
    <row r="145" spans="1:8" x14ac:dyDescent="0.25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0.45875321137591962</v>
      </c>
      <c r="D145" s="96">
        <f t="shared" si="5"/>
        <v>580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0.13306238637359552</v>
      </c>
      <c r="G145" s="96">
        <f t="shared" si="6"/>
        <v>1330.6238637359552</v>
      </c>
      <c r="H145" s="81"/>
    </row>
    <row r="146" spans="1:8" x14ac:dyDescent="0.25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0.45875321137591962</v>
      </c>
      <c r="D146" s="96">
        <f t="shared" si="5"/>
        <v>580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0.13310156647951221</v>
      </c>
      <c r="G146" s="96">
        <f t="shared" si="6"/>
        <v>1331.0156647951221</v>
      </c>
      <c r="H146" s="81"/>
    </row>
    <row r="147" spans="1:8" x14ac:dyDescent="0.25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0.45875321137591962</v>
      </c>
      <c r="D147" s="96">
        <f t="shared" si="5"/>
        <v>580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0.1331392605367539</v>
      </c>
      <c r="G147" s="96">
        <f t="shared" si="6"/>
        <v>1331.3926053675391</v>
      </c>
      <c r="H147" s="81"/>
    </row>
    <row r="148" spans="1:8" x14ac:dyDescent="0.25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0.45875321137591962</v>
      </c>
      <c r="D148" s="96">
        <f t="shared" si="5"/>
        <v>580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0.13317552490914636</v>
      </c>
      <c r="G148" s="96">
        <f t="shared" si="6"/>
        <v>1331.7552490914636</v>
      </c>
      <c r="H148" s="81"/>
    </row>
    <row r="149" spans="1:8" x14ac:dyDescent="0.25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0.45875321137591962</v>
      </c>
      <c r="D149" s="96">
        <f t="shared" si="5"/>
        <v>580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0.13321041382271134</v>
      </c>
      <c r="G149" s="96">
        <f t="shared" si="6"/>
        <v>1332.1041382271135</v>
      </c>
      <c r="H149" s="81"/>
    </row>
    <row r="150" spans="1:8" x14ac:dyDescent="0.25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0.45875321137591962</v>
      </c>
      <c r="D150" s="96">
        <f t="shared" si="5"/>
        <v>580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0.13324397944675062</v>
      </c>
      <c r="G150" s="96">
        <f t="shared" si="6"/>
        <v>1332.4397944675063</v>
      </c>
      <c r="H150" s="81"/>
    </row>
    <row r="151" spans="1:8" x14ac:dyDescent="0.25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0.45875321137591962</v>
      </c>
      <c r="D151" s="96">
        <f t="shared" si="5"/>
        <v>580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0.13327627197185454</v>
      </c>
      <c r="G151" s="96">
        <f t="shared" si="6"/>
        <v>1332.7627197185454</v>
      </c>
      <c r="H151" s="81"/>
    </row>
    <row r="152" spans="1:8" x14ac:dyDescent="0.25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0.45875321137591962</v>
      </c>
      <c r="D152" s="96">
        <f t="shared" si="5"/>
        <v>580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0.13330733968495195</v>
      </c>
      <c r="G152" s="96">
        <f t="shared" si="6"/>
        <v>1333.0733968495194</v>
      </c>
      <c r="H152" s="81"/>
    </row>
    <row r="153" spans="1:8" x14ac:dyDescent="0.25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0.45875321137591962</v>
      </c>
      <c r="D153" s="96">
        <f t="shared" si="5"/>
        <v>580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0.13333722904151343</v>
      </c>
      <c r="G153" s="96">
        <f t="shared" si="6"/>
        <v>1333.3722904151343</v>
      </c>
      <c r="H153" s="81"/>
    </row>
    <row r="154" spans="1:8" x14ac:dyDescent="0.25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0.45875321137591962</v>
      </c>
      <c r="D154" s="96">
        <f t="shared" si="5"/>
        <v>580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0.13336598473501618</v>
      </c>
      <c r="G154" s="96">
        <f t="shared" si="6"/>
        <v>1333.6598473501617</v>
      </c>
      <c r="H154" s="81"/>
    </row>
    <row r="155" spans="1:8" x14ac:dyDescent="0.25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0.45875321137591962</v>
      </c>
      <c r="D155" s="96">
        <f t="shared" si="5"/>
        <v>580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0.13339364976377394</v>
      </c>
      <c r="G155" s="96">
        <f t="shared" si="6"/>
        <v>1333.9364976377394</v>
      </c>
      <c r="H155" s="81"/>
    </row>
    <row r="156" spans="1:8" x14ac:dyDescent="0.25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0.45875321137591962</v>
      </c>
      <c r="D156" s="96">
        <f t="shared" ref="D156:D178" si="8">+D36</f>
        <v>580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0.13342026549523225</v>
      </c>
      <c r="G156" s="96">
        <f t="shared" si="6"/>
        <v>1334.2026549523225</v>
      </c>
      <c r="H156" s="81"/>
    </row>
    <row r="157" spans="1:8" x14ac:dyDescent="0.25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0.45875321137591962</v>
      </c>
      <c r="D157" s="96">
        <f t="shared" si="8"/>
        <v>580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0.13344587172782518</v>
      </c>
      <c r="G157" s="96">
        <f t="shared" si="6"/>
        <v>1334.4587172782519</v>
      </c>
      <c r="H157" s="81"/>
    </row>
    <row r="158" spans="1:8" x14ac:dyDescent="0.25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0.45875321137591962</v>
      </c>
      <c r="D158" s="96">
        <f t="shared" si="8"/>
        <v>580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0.13347050675048577</v>
      </c>
      <c r="G158" s="96">
        <f t="shared" si="6"/>
        <v>1334.7050675048577</v>
      </c>
      <c r="H158" s="81"/>
    </row>
    <row r="159" spans="1:8" x14ac:dyDescent="0.25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0.45875321137591962</v>
      </c>
      <c r="D159" s="96">
        <f t="shared" si="8"/>
        <v>580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0.13349420739989934</v>
      </c>
      <c r="G159" s="96">
        <f t="shared" si="6"/>
        <v>1334.9420739989935</v>
      </c>
      <c r="H159" s="81"/>
    </row>
    <row r="160" spans="1:8" x14ac:dyDescent="0.25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0.45875321137591962</v>
      </c>
      <c r="D160" s="96">
        <f t="shared" si="8"/>
        <v>580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0.13351700911558534</v>
      </c>
      <c r="G160" s="96">
        <f t="shared" si="6"/>
        <v>1335.1700911558535</v>
      </c>
      <c r="H160" s="81"/>
    </row>
    <row r="161" spans="1:8" x14ac:dyDescent="0.25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0.45875321137591962</v>
      </c>
      <c r="D161" s="96">
        <f t="shared" si="8"/>
        <v>580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0.13353894599288996</v>
      </c>
      <c r="G161" s="96">
        <f t="shared" si="6"/>
        <v>1335.3894599288997</v>
      </c>
      <c r="H161" s="81"/>
    </row>
    <row r="162" spans="1:8" x14ac:dyDescent="0.25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0.45875321137591962</v>
      </c>
      <c r="D162" s="96">
        <f t="shared" si="8"/>
        <v>580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0.1335600508339688</v>
      </c>
      <c r="G162" s="96">
        <f t="shared" si="6"/>
        <v>1335.6005083396881</v>
      </c>
      <c r="H162" s="81"/>
    </row>
    <row r="163" spans="1:8" x14ac:dyDescent="0.25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0.45875321137591962</v>
      </c>
      <c r="D163" s="96">
        <f t="shared" si="8"/>
        <v>580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0.13358035519683586</v>
      </c>
      <c r="G163" s="101">
        <f t="shared" si="6"/>
        <v>1335.8035519683588</v>
      </c>
      <c r="H163" s="81"/>
    </row>
    <row r="164" spans="1:8" x14ac:dyDescent="0.25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0.45875321137591962</v>
      </c>
      <c r="D164" s="96">
        <f t="shared" si="8"/>
        <v>580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0.13359988944255213</v>
      </c>
      <c r="G164" s="101">
        <f t="shared" si="6"/>
        <v>1335.9988944255213</v>
      </c>
      <c r="H164" s="81"/>
    </row>
    <row r="165" spans="1:8" x14ac:dyDescent="0.25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0.45875321137591962</v>
      </c>
      <c r="D165" s="96">
        <f t="shared" si="8"/>
        <v>580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0.13361868278062447</v>
      </c>
      <c r="G165" s="101">
        <f t="shared" si="6"/>
        <v>1336.1868278062448</v>
      </c>
      <c r="H165" s="81"/>
    </row>
    <row r="166" spans="1:8" x14ac:dyDescent="0.25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0.45875321137591962</v>
      </c>
      <c r="D166" s="96">
        <f t="shared" si="8"/>
        <v>580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0.13363676331268243</v>
      </c>
      <c r="G166" s="101">
        <f t="shared" si="6"/>
        <v>1336.3676331268243</v>
      </c>
      <c r="H166" s="81"/>
    </row>
    <row r="167" spans="1:8" x14ac:dyDescent="0.25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0.45875321137591962</v>
      </c>
      <c r="D167" s="96">
        <f t="shared" si="8"/>
        <v>580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0.1336541580744986</v>
      </c>
      <c r="G167" s="101">
        <f t="shared" si="6"/>
        <v>1336.541580744986</v>
      </c>
      <c r="H167" s="81"/>
    </row>
    <row r="168" spans="1:8" x14ac:dyDescent="0.25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0.45875321137591962</v>
      </c>
      <c r="D168" s="96">
        <f t="shared" si="8"/>
        <v>580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0.13367089307641508</v>
      </c>
      <c r="G168" s="101">
        <f t="shared" si="6"/>
        <v>1336.7089307641509</v>
      </c>
      <c r="H168" s="81"/>
    </row>
    <row r="169" spans="1:8" x14ac:dyDescent="0.25">
      <c r="A169" s="159" t="s">
        <v>18</v>
      </c>
      <c r="B169" s="97">
        <v>0.44861111111112001</v>
      </c>
      <c r="C169" s="98">
        <f>+'Bilance větrané místnosti'!$F$21</f>
        <v>0.44175321137591961</v>
      </c>
      <c r="D169" s="96">
        <f t="shared" si="8"/>
        <v>580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0.13357582314992544</v>
      </c>
      <c r="G169" s="99">
        <f t="shared" si="6"/>
        <v>1335.7582314992544</v>
      </c>
      <c r="H169" s="81"/>
    </row>
    <row r="170" spans="1:8" x14ac:dyDescent="0.25">
      <c r="A170" s="159"/>
      <c r="B170" s="97">
        <v>0.44930555555556401</v>
      </c>
      <c r="C170" s="98">
        <f>+'Bilance větrané místnosti'!$F$21</f>
        <v>0.44175321137591961</v>
      </c>
      <c r="D170" s="96">
        <f t="shared" si="8"/>
        <v>580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0.1334843590977689</v>
      </c>
      <c r="G170" s="99">
        <f t="shared" si="6"/>
        <v>1334.843590977689</v>
      </c>
      <c r="H170" s="81"/>
    </row>
    <row r="171" spans="1:8" x14ac:dyDescent="0.25">
      <c r="A171" s="159"/>
      <c r="B171" s="97">
        <v>0.450000000000009</v>
      </c>
      <c r="C171" s="98">
        <f>+'Bilance větrané místnosti'!$F$21</f>
        <v>0.44175321137591961</v>
      </c>
      <c r="D171" s="96">
        <f t="shared" si="8"/>
        <v>580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0.13339636415398609</v>
      </c>
      <c r="G171" s="99">
        <f t="shared" si="6"/>
        <v>1333.9636415398609</v>
      </c>
      <c r="H171" s="81"/>
    </row>
    <row r="172" spans="1:8" x14ac:dyDescent="0.25">
      <c r="A172" s="159"/>
      <c r="B172" s="97">
        <v>0.450694444444453</v>
      </c>
      <c r="C172" s="98">
        <f>+'Bilance větrané místnosti'!$F$21</f>
        <v>0.44175321137591961</v>
      </c>
      <c r="D172" s="96">
        <f t="shared" si="8"/>
        <v>580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0.13331170673996634</v>
      </c>
      <c r="G172" s="99">
        <f t="shared" si="6"/>
        <v>1333.1170673996635</v>
      </c>
      <c r="H172" s="81"/>
    </row>
    <row r="173" spans="1:8" x14ac:dyDescent="0.25">
      <c r="A173" s="159"/>
      <c r="B173" s="97">
        <v>0.451388888888898</v>
      </c>
      <c r="C173" s="98">
        <f>+'Bilance větrané místnosti'!$F$21</f>
        <v>0.44175321137591961</v>
      </c>
      <c r="D173" s="96">
        <f t="shared" si="8"/>
        <v>580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0.13323026026769857</v>
      </c>
      <c r="G173" s="99">
        <f t="shared" si="6"/>
        <v>1332.3026026769858</v>
      </c>
      <c r="H173" s="81"/>
    </row>
    <row r="174" spans="1:8" x14ac:dyDescent="0.25">
      <c r="A174" s="159"/>
      <c r="B174" s="97">
        <v>0.452083333333342</v>
      </c>
      <c r="C174" s="98">
        <f>+'Bilance větrané místnosti'!$F$21</f>
        <v>0.44175321137591961</v>
      </c>
      <c r="D174" s="96">
        <f t="shared" si="8"/>
        <v>580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0.13315190295048454</v>
      </c>
      <c r="G174" s="99">
        <f t="shared" si="6"/>
        <v>1331.5190295048453</v>
      </c>
      <c r="H174" s="81"/>
    </row>
    <row r="175" spans="1:8" x14ac:dyDescent="0.25">
      <c r="A175" s="159"/>
      <c r="B175" s="97">
        <v>0.45277777777778699</v>
      </c>
      <c r="C175" s="98">
        <f>+'Bilance větrané místnosti'!$F$21</f>
        <v>0.44175321137591961</v>
      </c>
      <c r="D175" s="96">
        <f t="shared" si="8"/>
        <v>580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0.1330765176208315</v>
      </c>
      <c r="G175" s="99">
        <f t="shared" si="6"/>
        <v>1330.7651762083151</v>
      </c>
      <c r="H175" s="81"/>
    </row>
    <row r="176" spans="1:8" x14ac:dyDescent="0.25">
      <c r="A176" s="159"/>
      <c r="B176" s="97">
        <v>0.45347222222223099</v>
      </c>
      <c r="C176" s="98">
        <f>+'Bilance větrané místnosti'!$F$21</f>
        <v>0.44175321137591961</v>
      </c>
      <c r="D176" s="96">
        <f t="shared" si="8"/>
        <v>580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0.13300399155525208</v>
      </c>
      <c r="G176" s="99">
        <f t="shared" si="6"/>
        <v>1330.0399155525208</v>
      </c>
      <c r="H176" s="81"/>
    </row>
    <row r="177" spans="1:8" x14ac:dyDescent="0.25">
      <c r="A177" s="159"/>
      <c r="B177" s="97">
        <v>0.45416666666667599</v>
      </c>
      <c r="C177" s="98">
        <f>+'Bilance větrané místnosti'!$F$21</f>
        <v>0.44175321137591961</v>
      </c>
      <c r="D177" s="96">
        <f t="shared" si="8"/>
        <v>580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0.13293421630570892</v>
      </c>
      <c r="G177" s="99">
        <f t="shared" si="6"/>
        <v>1329.3421630570892</v>
      </c>
      <c r="H177" s="81"/>
    </row>
    <row r="178" spans="1:8" x14ac:dyDescent="0.25">
      <c r="A178" s="159"/>
      <c r="B178" s="97">
        <v>0.45486111111111999</v>
      </c>
      <c r="C178" s="98">
        <f>+'Bilance větrané místnosti'!$F$21</f>
        <v>0.44175321137591961</v>
      </c>
      <c r="D178" s="96">
        <f t="shared" si="8"/>
        <v>580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0.1328670875374528</v>
      </c>
      <c r="G178" s="99">
        <f t="shared" si="6"/>
        <v>1328.6708753745279</v>
      </c>
      <c r="H178" s="81"/>
    </row>
    <row r="179" spans="1:8" x14ac:dyDescent="0.25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0.45875321137591962</v>
      </c>
      <c r="D179" s="96">
        <f t="shared" ref="D179:D210" si="9">+D124</f>
        <v>580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0.13291367506532234</v>
      </c>
      <c r="G179" s="96">
        <f t="shared" si="6"/>
        <v>1329.1367506532233</v>
      </c>
      <c r="H179" s="81"/>
    </row>
    <row r="180" spans="1:8" x14ac:dyDescent="0.25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0.45875321137591962</v>
      </c>
      <c r="D180" s="96">
        <f t="shared" si="9"/>
        <v>580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0.13295849559097375</v>
      </c>
      <c r="G180" s="96">
        <f t="shared" si="6"/>
        <v>1329.5849559097376</v>
      </c>
      <c r="H180" s="81"/>
    </row>
    <row r="181" spans="1:8" x14ac:dyDescent="0.25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0.45875321137591962</v>
      </c>
      <c r="D181" s="96">
        <f t="shared" si="9"/>
        <v>580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0.13300161613442246</v>
      </c>
      <c r="G181" s="96">
        <f t="shared" si="6"/>
        <v>1330.0161613442247</v>
      </c>
      <c r="H181" s="81"/>
    </row>
    <row r="182" spans="1:8" x14ac:dyDescent="0.25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0.45875321137591962</v>
      </c>
      <c r="D182" s="96">
        <f t="shared" si="9"/>
        <v>580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0.13304310117370499</v>
      </c>
      <c r="G182" s="96">
        <f t="shared" si="6"/>
        <v>1330.4310117370499</v>
      </c>
      <c r="H182" s="81"/>
    </row>
    <row r="183" spans="1:8" x14ac:dyDescent="0.25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0.45875321137591962</v>
      </c>
      <c r="D183" s="96">
        <f t="shared" si="9"/>
        <v>580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0.13308301274129272</v>
      </c>
      <c r="G183" s="96">
        <f t="shared" si="6"/>
        <v>1330.8301274129271</v>
      </c>
      <c r="H183" s="81"/>
    </row>
    <row r="184" spans="1:8" x14ac:dyDescent="0.25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0.45875321137591962</v>
      </c>
      <c r="D184" s="96">
        <f t="shared" si="9"/>
        <v>580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0.13312141051684892</v>
      </c>
      <c r="G184" s="96">
        <f t="shared" si="6"/>
        <v>1331.2141051684891</v>
      </c>
      <c r="H184" s="81"/>
    </row>
    <row r="185" spans="1:8" x14ac:dyDescent="0.25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0.45875321137591962</v>
      </c>
      <c r="D185" s="96">
        <f t="shared" si="9"/>
        <v>580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0.13315835191646752</v>
      </c>
      <c r="G185" s="96">
        <f t="shared" si="6"/>
        <v>1331.5835191646752</v>
      </c>
      <c r="H185" s="81"/>
    </row>
    <row r="186" spans="1:8" x14ac:dyDescent="0.25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0.45875321137591962</v>
      </c>
      <c r="D186" s="96">
        <f t="shared" si="9"/>
        <v>580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0.13319389217852734</v>
      </c>
      <c r="G186" s="96">
        <f t="shared" si="6"/>
        <v>1331.9389217852734</v>
      </c>
      <c r="H186" s="81"/>
    </row>
    <row r="187" spans="1:8" x14ac:dyDescent="0.25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0.45875321137591962</v>
      </c>
      <c r="D187" s="96">
        <f t="shared" si="9"/>
        <v>580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0.13322808444628989</v>
      </c>
      <c r="G187" s="96">
        <f t="shared" si="6"/>
        <v>1332.2808444628988</v>
      </c>
      <c r="H187" s="81"/>
    </row>
    <row r="188" spans="1:8" x14ac:dyDescent="0.25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0.45875321137591962</v>
      </c>
      <c r="D188" s="96">
        <f t="shared" si="9"/>
        <v>580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0.13326097984736418</v>
      </c>
      <c r="G188" s="96">
        <f t="shared" si="6"/>
        <v>1332.6097984736418</v>
      </c>
      <c r="H188" s="81"/>
    </row>
    <row r="189" spans="1:8" x14ac:dyDescent="0.25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0.45875321137591962</v>
      </c>
      <c r="D189" s="96">
        <f t="shared" si="9"/>
        <v>580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0.13329262757015797</v>
      </c>
      <c r="G189" s="96">
        <f t="shared" si="6"/>
        <v>1332.9262757015797</v>
      </c>
      <c r="H189" s="81"/>
    </row>
    <row r="190" spans="1:8" x14ac:dyDescent="0.25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0.45875321137591962</v>
      </c>
      <c r="D190" s="96">
        <f t="shared" si="9"/>
        <v>580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0.13332307493742884</v>
      </c>
      <c r="G190" s="96">
        <f t="shared" si="6"/>
        <v>1333.2307493742885</v>
      </c>
      <c r="H190" s="81"/>
    </row>
    <row r="191" spans="1:8" x14ac:dyDescent="0.25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0.45875321137591962</v>
      </c>
      <c r="D191" s="96">
        <f t="shared" si="9"/>
        <v>580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0.13335236747704593</v>
      </c>
      <c r="G191" s="96">
        <f t="shared" si="6"/>
        <v>1333.5236747704594</v>
      </c>
      <c r="H191" s="81"/>
    </row>
    <row r="192" spans="1:8" x14ac:dyDescent="0.25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0.45875321137591962</v>
      </c>
      <c r="D192" s="96">
        <f t="shared" si="9"/>
        <v>580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0.13338054899006757</v>
      </c>
      <c r="G192" s="96">
        <f t="shared" si="6"/>
        <v>1333.8054899006756</v>
      </c>
      <c r="H192" s="81"/>
    </row>
    <row r="193" spans="1:8" x14ac:dyDescent="0.25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0.45875321137591962</v>
      </c>
      <c r="D193" s="96">
        <f t="shared" si="9"/>
        <v>580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0.13340766161623693</v>
      </c>
      <c r="G193" s="96">
        <f t="shared" si="6"/>
        <v>1334.0766161623694</v>
      </c>
      <c r="H193" s="81"/>
    </row>
    <row r="194" spans="1:8" x14ac:dyDescent="0.25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0.45875321137591962</v>
      </c>
      <c r="D194" s="96">
        <f t="shared" si="9"/>
        <v>580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0.13343374589699342</v>
      </c>
      <c r="G194" s="96">
        <f t="shared" si="6"/>
        <v>1334.3374589699342</v>
      </c>
      <c r="H194" s="81"/>
    </row>
    <row r="195" spans="1:8" x14ac:dyDescent="0.25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0.45875321137591962</v>
      </c>
      <c r="D195" s="96">
        <f t="shared" si="9"/>
        <v>580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0.13345884083609424</v>
      </c>
      <c r="G195" s="96">
        <f t="shared" ref="G195:G258" si="10">F195*10000</f>
        <v>1334.5884083609424</v>
      </c>
      <c r="H195" s="81"/>
    </row>
    <row r="196" spans="1:8" x14ac:dyDescent="0.25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0.45875321137591962</v>
      </c>
      <c r="D196" s="96">
        <f t="shared" si="9"/>
        <v>580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0.13348298395793659</v>
      </c>
      <c r="G196" s="96">
        <f t="shared" si="10"/>
        <v>1334.8298395793659</v>
      </c>
      <c r="H196" s="81"/>
    </row>
    <row r="197" spans="1:8" x14ac:dyDescent="0.25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0.45875321137591962</v>
      </c>
      <c r="D197" s="96">
        <f t="shared" si="9"/>
        <v>580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0.1335062113636678</v>
      </c>
      <c r="G197" s="96">
        <f t="shared" si="10"/>
        <v>1335.0621136366781</v>
      </c>
      <c r="H197" s="81"/>
    </row>
    <row r="198" spans="1:8" x14ac:dyDescent="0.25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0.45875321137591962</v>
      </c>
      <c r="D198" s="96">
        <f t="shared" si="9"/>
        <v>580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0.13352855778516723</v>
      </c>
      <c r="G198" s="96">
        <f t="shared" si="10"/>
        <v>1335.2855778516723</v>
      </c>
      <c r="H198" s="81"/>
    </row>
    <row r="199" spans="1:8" x14ac:dyDescent="0.25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0.45875321137591962</v>
      </c>
      <c r="D199" s="96">
        <f t="shared" si="9"/>
        <v>580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0.13355005663698089</v>
      </c>
      <c r="G199" s="96">
        <f t="shared" si="10"/>
        <v>1335.5005663698089</v>
      </c>
      <c r="H199" s="81"/>
    </row>
    <row r="200" spans="1:8" x14ac:dyDescent="0.25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0.45875321137591962</v>
      </c>
      <c r="D200" s="96">
        <f t="shared" si="9"/>
        <v>580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0.133570740066286</v>
      </c>
      <c r="G200" s="96">
        <f t="shared" si="10"/>
        <v>1335.70740066286</v>
      </c>
      <c r="H200" s="81"/>
    </row>
    <row r="201" spans="1:8" x14ac:dyDescent="0.25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0.45875321137591962</v>
      </c>
      <c r="D201" s="96">
        <f t="shared" si="9"/>
        <v>580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0.1335906390009606</v>
      </c>
      <c r="G201" s="96">
        <f t="shared" si="10"/>
        <v>1335.906390009606</v>
      </c>
      <c r="H201" s="81"/>
    </row>
    <row r="202" spans="1:8" x14ac:dyDescent="0.25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0.45875321137591962</v>
      </c>
      <c r="D202" s="96">
        <f t="shared" si="9"/>
        <v>580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0.13360978319583</v>
      </c>
      <c r="G202" s="96">
        <f t="shared" si="10"/>
        <v>1336.0978319583</v>
      </c>
      <c r="H202" s="81"/>
    </row>
    <row r="203" spans="1:8" x14ac:dyDescent="0.25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0.45875321137591962</v>
      </c>
      <c r="D203" s="96">
        <f t="shared" si="9"/>
        <v>580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0.13362820127715902</v>
      </c>
      <c r="G203" s="96">
        <f t="shared" si="10"/>
        <v>1336.2820127715902</v>
      </c>
      <c r="H203" s="81"/>
    </row>
    <row r="204" spans="1:8" x14ac:dyDescent="0.25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0.45875321137591962</v>
      </c>
      <c r="D204" s="96">
        <f t="shared" si="9"/>
        <v>580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0.13364592078545678</v>
      </c>
      <c r="G204" s="96">
        <f t="shared" si="10"/>
        <v>1336.4592078545679</v>
      </c>
      <c r="H204" s="81"/>
    </row>
    <row r="205" spans="1:8" x14ac:dyDescent="0.25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0.45875321137591962</v>
      </c>
      <c r="D205" s="96">
        <f t="shared" si="9"/>
        <v>580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0.13366296821665796</v>
      </c>
      <c r="G205" s="96">
        <f t="shared" si="10"/>
        <v>1336.6296821665796</v>
      </c>
      <c r="H205" s="81"/>
    </row>
    <row r="206" spans="1:8" x14ac:dyDescent="0.25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0.45875321137591962</v>
      </c>
      <c r="D206" s="96">
        <f t="shared" si="9"/>
        <v>580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0.13367936906174213</v>
      </c>
      <c r="G206" s="96">
        <f t="shared" si="10"/>
        <v>1336.7936906174214</v>
      </c>
      <c r="H206" s="81"/>
    </row>
    <row r="207" spans="1:8" x14ac:dyDescent="0.25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0.45875321137591962</v>
      </c>
      <c r="D207" s="96">
        <f t="shared" si="9"/>
        <v>580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0.13369514784485029</v>
      </c>
      <c r="G207" s="96">
        <f t="shared" si="10"/>
        <v>1336.9514784485029</v>
      </c>
      <c r="H207" s="81"/>
    </row>
    <row r="208" spans="1:8" x14ac:dyDescent="0.25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0.45875321137591962</v>
      </c>
      <c r="D208" s="96">
        <f t="shared" si="9"/>
        <v>580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0.13371032815995582</v>
      </c>
      <c r="G208" s="96">
        <f t="shared" si="10"/>
        <v>1337.1032815995582</v>
      </c>
      <c r="H208" s="81"/>
    </row>
    <row r="209" spans="1:8" x14ac:dyDescent="0.25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0.45875321137591962</v>
      </c>
      <c r="D209" s="96">
        <f t="shared" si="9"/>
        <v>580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0.13372493270614441</v>
      </c>
      <c r="G209" s="96">
        <f t="shared" si="10"/>
        <v>1337.2493270614441</v>
      </c>
      <c r="H209" s="81"/>
    </row>
    <row r="210" spans="1:8" x14ac:dyDescent="0.25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0.45875321137591962</v>
      </c>
      <c r="D210" s="96">
        <f t="shared" si="9"/>
        <v>580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0.13373898332155601</v>
      </c>
      <c r="G210" s="96">
        <f t="shared" si="10"/>
        <v>1337.3898332155602</v>
      </c>
      <c r="H210" s="81"/>
    </row>
    <row r="211" spans="1:8" x14ac:dyDescent="0.25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0.45875321137591962</v>
      </c>
      <c r="D211" s="96">
        <f t="shared" ref="D211:D242" si="12">+D156</f>
        <v>580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0.13375250101603933</v>
      </c>
      <c r="G211" s="96">
        <f t="shared" si="10"/>
        <v>1337.5250101603933</v>
      </c>
      <c r="H211" s="81"/>
    </row>
    <row r="212" spans="1:8" x14ac:dyDescent="0.25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0.45875321137591962</v>
      </c>
      <c r="D212" s="96">
        <f t="shared" si="12"/>
        <v>580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0.13376550600256779</v>
      </c>
      <c r="G212" s="96">
        <f t="shared" si="10"/>
        <v>1337.6550600256778</v>
      </c>
      <c r="H212" s="81"/>
    </row>
    <row r="213" spans="1:8" x14ac:dyDescent="0.25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0.45875321137591962</v>
      </c>
      <c r="D213" s="96">
        <f t="shared" si="12"/>
        <v>580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0.13377801772746389</v>
      </c>
      <c r="G213" s="96">
        <f t="shared" si="10"/>
        <v>1337.7801772746388</v>
      </c>
      <c r="H213" s="81"/>
    </row>
    <row r="214" spans="1:8" x14ac:dyDescent="0.25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0.45875321137591962</v>
      </c>
      <c r="D214" s="96">
        <f t="shared" si="12"/>
        <v>580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0.13379005489947737</v>
      </c>
      <c r="G214" s="96">
        <f t="shared" si="10"/>
        <v>1337.9005489947738</v>
      </c>
      <c r="H214" s="81"/>
    </row>
    <row r="215" spans="1:8" x14ac:dyDescent="0.25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0.45875321137591962</v>
      </c>
      <c r="D215" s="96">
        <f t="shared" si="12"/>
        <v>580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0.13380163551776025</v>
      </c>
      <c r="G215" s="96">
        <f t="shared" si="10"/>
        <v>1338.0163551776025</v>
      </c>
      <c r="H215" s="81"/>
    </row>
    <row r="216" spans="1:8" x14ac:dyDescent="0.25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0.45875321137591962</v>
      </c>
      <c r="D216" s="96">
        <f t="shared" si="12"/>
        <v>580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0.13381277689878099</v>
      </c>
      <c r="G216" s="96">
        <f t="shared" si="10"/>
        <v>1338.12776898781</v>
      </c>
      <c r="H216" s="81"/>
    </row>
    <row r="217" spans="1:8" x14ac:dyDescent="0.25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0.45875321137591962</v>
      </c>
      <c r="D217" s="96">
        <f t="shared" si="12"/>
        <v>580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0.13382349570221758</v>
      </c>
      <c r="G217" s="96">
        <f t="shared" si="10"/>
        <v>1338.2349570221759</v>
      </c>
      <c r="H217" s="81"/>
    </row>
    <row r="218" spans="1:8" x14ac:dyDescent="0.25">
      <c r="A218" s="81"/>
      <c r="B218" s="103">
        <v>0.4826388888889</v>
      </c>
      <c r="C218" s="100">
        <f>+'Bilance větrané místnosti'!$F$21</f>
        <v>0.44175321137591961</v>
      </c>
      <c r="D218" s="101">
        <f t="shared" si="12"/>
        <v>580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0.13372263776355767</v>
      </c>
      <c r="G218" s="101">
        <f t="shared" si="10"/>
        <v>1337.2263776355767</v>
      </c>
      <c r="H218" s="81"/>
    </row>
    <row r="219" spans="1:8" x14ac:dyDescent="0.25">
      <c r="A219" s="102"/>
      <c r="B219" s="103">
        <v>0.483333333333344</v>
      </c>
      <c r="C219" s="100">
        <f>+'Bilance větrané místnosti'!$F$21</f>
        <v>0.44175321137591961</v>
      </c>
      <c r="D219" s="101">
        <f t="shared" si="12"/>
        <v>580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0.13362560523074093</v>
      </c>
      <c r="G219" s="101">
        <f t="shared" si="10"/>
        <v>1336.2560523074094</v>
      </c>
      <c r="H219" s="81"/>
    </row>
    <row r="220" spans="1:8" x14ac:dyDescent="0.25">
      <c r="A220" s="102"/>
      <c r="B220" s="103">
        <v>0.48402777777778899</v>
      </c>
      <c r="C220" s="100">
        <f>+'Bilance větrané místnosti'!$F$21</f>
        <v>0.44175321137591961</v>
      </c>
      <c r="D220" s="101">
        <f t="shared" si="12"/>
        <v>580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0.13353225301127336</v>
      </c>
      <c r="G220" s="101">
        <f t="shared" si="10"/>
        <v>1335.3225301127336</v>
      </c>
      <c r="H220" s="81"/>
    </row>
    <row r="221" spans="1:8" x14ac:dyDescent="0.25">
      <c r="A221" s="102"/>
      <c r="B221" s="103">
        <v>0.48472222222223299</v>
      </c>
      <c r="C221" s="100">
        <f>+'Bilance větrané místnosti'!$F$21</f>
        <v>0.44175321137591961</v>
      </c>
      <c r="D221" s="101">
        <f t="shared" si="12"/>
        <v>580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0.13344244151582385</v>
      </c>
      <c r="G221" s="101">
        <f t="shared" si="10"/>
        <v>1334.4244151582386</v>
      </c>
      <c r="H221" s="81"/>
    </row>
    <row r="222" spans="1:8" x14ac:dyDescent="0.25">
      <c r="A222" s="102"/>
      <c r="B222" s="103">
        <v>0.48541666666667799</v>
      </c>
      <c r="C222" s="100">
        <f>+'Bilance větrané místnosti'!$F$21</f>
        <v>0.44175321137591961</v>
      </c>
      <c r="D222" s="101">
        <f t="shared" si="12"/>
        <v>580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0.13335603644949678</v>
      </c>
      <c r="G222" s="101">
        <f t="shared" si="10"/>
        <v>1333.5603644949679</v>
      </c>
      <c r="H222" s="81"/>
    </row>
    <row r="223" spans="1:8" ht="15.75" thickBot="1" x14ac:dyDescent="0.3">
      <c r="A223" s="102"/>
      <c r="B223" s="103">
        <v>0.48611111111112199</v>
      </c>
      <c r="C223" s="100">
        <f>+'Bilance větrané místnosti'!$F$21</f>
        <v>0.44175321137591961</v>
      </c>
      <c r="D223" s="101">
        <f t="shared" si="12"/>
        <v>580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0.13327290861102106</v>
      </c>
      <c r="G223" s="101">
        <f t="shared" si="10"/>
        <v>1332.7290861102106</v>
      </c>
      <c r="H223" s="81"/>
    </row>
    <row r="224" spans="1:8" x14ac:dyDescent="0.25">
      <c r="A224" s="156" t="s">
        <v>19</v>
      </c>
      <c r="B224" s="97">
        <v>0.48680555555556698</v>
      </c>
      <c r="C224" s="98">
        <f>+'Bilance větrané místnosti'!$F$21</f>
        <v>0.44175321137591961</v>
      </c>
      <c r="D224" s="96">
        <f t="shared" si="12"/>
        <v>580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0.13319293369955598</v>
      </c>
      <c r="G224" s="99">
        <f t="shared" si="10"/>
        <v>1331.9293369955599</v>
      </c>
      <c r="H224" s="81"/>
    </row>
    <row r="225" spans="1:8" x14ac:dyDescent="0.25">
      <c r="A225" s="157"/>
      <c r="B225" s="97">
        <v>0.48750000000001098</v>
      </c>
      <c r="C225" s="98">
        <f>+'Bilance větrané místnosti'!$F$21</f>
        <v>0.44175321137591961</v>
      </c>
      <c r="D225" s="96">
        <f t="shared" si="12"/>
        <v>580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0.13311599212882433</v>
      </c>
      <c r="G225" s="99">
        <f t="shared" si="10"/>
        <v>1331.1599212882434</v>
      </c>
      <c r="H225" s="81"/>
    </row>
    <row r="226" spans="1:8" x14ac:dyDescent="0.25">
      <c r="A226" s="157"/>
      <c r="B226" s="97">
        <v>0.48819444444445598</v>
      </c>
      <c r="C226" s="98">
        <f>+'Bilance větrané místnosti'!$F$21</f>
        <v>0.44175321137591961</v>
      </c>
      <c r="D226" s="96">
        <f t="shared" si="12"/>
        <v>580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0.13304196884829544</v>
      </c>
      <c r="G226" s="99">
        <f t="shared" si="10"/>
        <v>1330.4196884829544</v>
      </c>
      <c r="H226" s="81"/>
    </row>
    <row r="227" spans="1:8" x14ac:dyDescent="0.25">
      <c r="A227" s="157"/>
      <c r="B227" s="97">
        <v>0.48888888888889998</v>
      </c>
      <c r="C227" s="98">
        <f>+'Bilance větrané místnosti'!$F$21</f>
        <v>0.44175321137591961</v>
      </c>
      <c r="D227" s="96">
        <f t="shared" si="12"/>
        <v>580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0.1329707531711504</v>
      </c>
      <c r="G227" s="99">
        <f t="shared" si="10"/>
        <v>1329.7075317115039</v>
      </c>
      <c r="H227" s="81"/>
    </row>
    <row r="228" spans="1:8" x14ac:dyDescent="0.25">
      <c r="A228" s="157"/>
      <c r="B228" s="97">
        <v>0.48958333333333331</v>
      </c>
      <c r="C228" s="98">
        <f>+'Bilance větrané místnosti'!$F$21</f>
        <v>0.44175321137591961</v>
      </c>
      <c r="D228" s="96">
        <f t="shared" si="12"/>
        <v>580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0.13290223860877226</v>
      </c>
      <c r="G228" s="99">
        <f t="shared" si="10"/>
        <v>1329.0223860877227</v>
      </c>
      <c r="H228" s="81"/>
    </row>
    <row r="229" spans="1:8" x14ac:dyDescent="0.25">
      <c r="A229" s="157"/>
      <c r="B229" s="97">
        <v>0.49027777777777781</v>
      </c>
      <c r="C229" s="98">
        <f>+'Bilance větrané místnosti'!$F$21</f>
        <v>0.44175321137591961</v>
      </c>
      <c r="D229" s="96">
        <f t="shared" si="12"/>
        <v>580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0.13283632271151408</v>
      </c>
      <c r="G229" s="99">
        <f t="shared" si="10"/>
        <v>1328.3632271151407</v>
      </c>
      <c r="H229" s="81"/>
    </row>
    <row r="230" spans="1:8" x14ac:dyDescent="0.25">
      <c r="A230" s="157"/>
      <c r="B230" s="97">
        <v>0.4909722222222222</v>
      </c>
      <c r="C230" s="98">
        <f>+'Bilance větrané místnosti'!$F$21</f>
        <v>0.44175321137591961</v>
      </c>
      <c r="D230" s="96">
        <f t="shared" si="12"/>
        <v>580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0.13277290691550606</v>
      </c>
      <c r="G230" s="99">
        <f t="shared" si="10"/>
        <v>1327.7290691550606</v>
      </c>
      <c r="H230" s="81"/>
    </row>
    <row r="231" spans="1:8" x14ac:dyDescent="0.25">
      <c r="A231" s="157"/>
      <c r="B231" s="97">
        <v>0.4916666666666667</v>
      </c>
      <c r="C231" s="98">
        <f>+'Bilance větrané místnosti'!$F$21</f>
        <v>0.44175321137591961</v>
      </c>
      <c r="D231" s="96">
        <f t="shared" si="12"/>
        <v>580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0.13271189639527328</v>
      </c>
      <c r="G231" s="99">
        <f t="shared" si="10"/>
        <v>1327.1189639527329</v>
      </c>
      <c r="H231" s="81"/>
    </row>
    <row r="232" spans="1:8" x14ac:dyDescent="0.25">
      <c r="A232" s="157"/>
      <c r="B232" s="97">
        <v>0.49236111111111108</v>
      </c>
      <c r="C232" s="98">
        <f>+'Bilance větrané místnosti'!$F$21</f>
        <v>0.44175321137591961</v>
      </c>
      <c r="D232" s="96">
        <f t="shared" si="12"/>
        <v>580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0.13265319992194347</v>
      </c>
      <c r="G232" s="99">
        <f t="shared" si="10"/>
        <v>1326.5319992194347</v>
      </c>
      <c r="H232" s="81"/>
    </row>
    <row r="233" spans="1:8" ht="15.75" thickBot="1" x14ac:dyDescent="0.3">
      <c r="A233" s="158"/>
      <c r="B233" s="97">
        <v>0.49305555555555558</v>
      </c>
      <c r="C233" s="98">
        <f>+'Bilance větrané místnosti'!$F$21</f>
        <v>0.44175321137591961</v>
      </c>
      <c r="D233" s="96">
        <f t="shared" si="12"/>
        <v>580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0.13259672972683262</v>
      </c>
      <c r="G233" s="99">
        <f t="shared" si="10"/>
        <v>1325.9672972683261</v>
      </c>
      <c r="H233" s="81"/>
    </row>
    <row r="234" spans="1:8" x14ac:dyDescent="0.25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0.45875321137591962</v>
      </c>
      <c r="D234" s="96">
        <f t="shared" si="12"/>
        <v>580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0.13265357156251614</v>
      </c>
      <c r="G234" s="96">
        <f t="shared" si="10"/>
        <v>1326.5357156251614</v>
      </c>
      <c r="H234" s="81"/>
    </row>
    <row r="235" spans="1:8" x14ac:dyDescent="0.25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0.45875321137591962</v>
      </c>
      <c r="D235" s="96">
        <f t="shared" si="12"/>
        <v>580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0.13270825746388995</v>
      </c>
      <c r="G235" s="96">
        <f t="shared" si="10"/>
        <v>1327.0825746388996</v>
      </c>
      <c r="H235" s="81"/>
    </row>
    <row r="236" spans="1:8" x14ac:dyDescent="0.25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0.45875321137591962</v>
      </c>
      <c r="D236" s="96">
        <f t="shared" si="12"/>
        <v>580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0.13276086920264021</v>
      </c>
      <c r="G236" s="96">
        <f t="shared" si="10"/>
        <v>1327.6086920264022</v>
      </c>
      <c r="H236" s="81"/>
    </row>
    <row r="237" spans="1:8" x14ac:dyDescent="0.25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0.45875321137591962</v>
      </c>
      <c r="D237" s="96">
        <f t="shared" si="12"/>
        <v>580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0.13281148544896315</v>
      </c>
      <c r="G237" s="96">
        <f t="shared" si="10"/>
        <v>1328.1148544896316</v>
      </c>
      <c r="H237" s="81"/>
    </row>
    <row r="238" spans="1:8" x14ac:dyDescent="0.25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0.45875321137591962</v>
      </c>
      <c r="D238" s="96">
        <f t="shared" si="12"/>
        <v>580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0.13286018188920021</v>
      </c>
      <c r="G238" s="96">
        <f t="shared" si="10"/>
        <v>1328.601818892002</v>
      </c>
      <c r="H238" s="81"/>
    </row>
    <row r="239" spans="1:8" x14ac:dyDescent="0.25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0.45875321137591962</v>
      </c>
      <c r="D239" s="96">
        <f t="shared" si="12"/>
        <v>580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0.13290703133901194</v>
      </c>
      <c r="G239" s="96">
        <f t="shared" si="10"/>
        <v>1329.0703133901193</v>
      </c>
      <c r="H239" s="81"/>
    </row>
    <row r="240" spans="1:8" x14ac:dyDescent="0.25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0.45875321137591962</v>
      </c>
      <c r="D240" s="96">
        <f t="shared" si="12"/>
        <v>580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0.13295210385225881</v>
      </c>
      <c r="G240" s="96">
        <f t="shared" si="10"/>
        <v>1329.521038522588</v>
      </c>
      <c r="H240" s="81"/>
    </row>
    <row r="241" spans="1:8" x14ac:dyDescent="0.25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0.45875321137591962</v>
      </c>
      <c r="D241" s="96">
        <f t="shared" si="12"/>
        <v>580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0.13299546682575272</v>
      </c>
      <c r="G241" s="96">
        <f t="shared" si="10"/>
        <v>1329.9546682575271</v>
      </c>
      <c r="H241" s="81"/>
    </row>
    <row r="242" spans="1:8" x14ac:dyDescent="0.25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0.45875321137591962</v>
      </c>
      <c r="D242" s="96">
        <f t="shared" si="12"/>
        <v>580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0.13303718510003518</v>
      </c>
      <c r="G242" s="96">
        <f t="shared" si="10"/>
        <v>1330.3718510003519</v>
      </c>
      <c r="H242" s="81"/>
    </row>
    <row r="243" spans="1:8" x14ac:dyDescent="0.25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0.45875321137591962</v>
      </c>
      <c r="D243" s="96">
        <f t="shared" ref="D243:D274" si="13">+D188</f>
        <v>580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0.13307732105633324</v>
      </c>
      <c r="G243" s="96">
        <f t="shared" si="10"/>
        <v>1330.7732105633324</v>
      </c>
      <c r="H243" s="81"/>
    </row>
    <row r="244" spans="1:8" x14ac:dyDescent="0.25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0.45875321137591962</v>
      </c>
      <c r="D244" s="96">
        <f t="shared" si="13"/>
        <v>580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0.13311593470983807</v>
      </c>
      <c r="G244" s="96">
        <f t="shared" si="10"/>
        <v>1331.1593470983807</v>
      </c>
      <c r="H244" s="81"/>
    </row>
    <row r="245" spans="1:8" x14ac:dyDescent="0.25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0.45875321137591962</v>
      </c>
      <c r="D245" s="96">
        <f t="shared" si="13"/>
        <v>580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0.13315308379944532</v>
      </c>
      <c r="G245" s="96">
        <f t="shared" si="10"/>
        <v>1331.5308379944531</v>
      </c>
      <c r="H245" s="81"/>
    </row>
    <row r="246" spans="1:8" x14ac:dyDescent="0.25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0.45875321137591962</v>
      </c>
      <c r="D246" s="96">
        <f t="shared" si="13"/>
        <v>580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0.13318882387409212</v>
      </c>
      <c r="G246" s="96">
        <f t="shared" si="10"/>
        <v>1331.8882387409212</v>
      </c>
      <c r="H246" s="81"/>
    </row>
    <row r="247" spans="1:8" x14ac:dyDescent="0.25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0.45875321137591962</v>
      </c>
      <c r="D247" s="96">
        <f t="shared" si="13"/>
        <v>580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0.13322320837581916</v>
      </c>
      <c r="G247" s="96">
        <f t="shared" si="10"/>
        <v>1332.2320837581917</v>
      </c>
      <c r="H247" s="81"/>
    </row>
    <row r="248" spans="1:8" x14ac:dyDescent="0.25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0.45875321137591962</v>
      </c>
      <c r="D248" s="96">
        <f t="shared" si="13"/>
        <v>580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0.13325628871968248</v>
      </c>
      <c r="G248" s="96">
        <f t="shared" si="10"/>
        <v>1332.5628871968247</v>
      </c>
      <c r="H248" s="81"/>
    </row>
    <row r="249" spans="1:8" x14ac:dyDescent="0.25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0.45875321137591962</v>
      </c>
      <c r="D249" s="96">
        <f t="shared" si="13"/>
        <v>580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0.13328811437063426</v>
      </c>
      <c r="G249" s="96">
        <f t="shared" si="10"/>
        <v>1332.8811437063425</v>
      </c>
      <c r="H249" s="81"/>
    </row>
    <row r="250" spans="1:8" x14ac:dyDescent="0.25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0.45875321137591962</v>
      </c>
      <c r="D250" s="96">
        <f t="shared" si="13"/>
        <v>580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0.13331873291748761</v>
      </c>
      <c r="G250" s="96">
        <f t="shared" si="10"/>
        <v>1333.1873291748761</v>
      </c>
      <c r="H250" s="81"/>
    </row>
    <row r="251" spans="1:8" x14ac:dyDescent="0.25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0.45875321137591962</v>
      </c>
      <c r="D251" s="96">
        <f t="shared" si="13"/>
        <v>580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0.13334819014407606</v>
      </c>
      <c r="G251" s="96">
        <f t="shared" si="10"/>
        <v>1333.4819014407606</v>
      </c>
      <c r="H251" s="81"/>
    </row>
    <row r="252" spans="1:8" x14ac:dyDescent="0.25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0.45875321137591962</v>
      </c>
      <c r="D252" s="96">
        <f t="shared" si="13"/>
        <v>580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0.13337653009771394</v>
      </c>
      <c r="G252" s="96">
        <f t="shared" si="10"/>
        <v>1333.7653009771393</v>
      </c>
      <c r="H252" s="81"/>
    </row>
    <row r="253" spans="1:8" x14ac:dyDescent="0.25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0.45875321137591962</v>
      </c>
      <c r="D253" s="96">
        <f t="shared" si="13"/>
        <v>580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0.13340379515506023</v>
      </c>
      <c r="G253" s="96">
        <f t="shared" si="10"/>
        <v>1334.0379515506024</v>
      </c>
      <c r="H253" s="81"/>
    </row>
    <row r="254" spans="1:8" x14ac:dyDescent="0.25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0.45875321137591962</v>
      </c>
      <c r="D254" s="96">
        <f t="shared" si="13"/>
        <v>580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0.13343002608548429</v>
      </c>
      <c r="G254" s="96">
        <f t="shared" si="10"/>
        <v>1334.3002608548429</v>
      </c>
      <c r="H254" s="81"/>
    </row>
    <row r="255" spans="1:8" x14ac:dyDescent="0.25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0.45875321137591962</v>
      </c>
      <c r="D255" s="96">
        <f t="shared" si="13"/>
        <v>580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0.13345526211202824</v>
      </c>
      <c r="G255" s="96">
        <f t="shared" si="10"/>
        <v>1334.5526211202823</v>
      </c>
      <c r="H255" s="81"/>
    </row>
    <row r="256" spans="1:8" x14ac:dyDescent="0.25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0.45875321137591962</v>
      </c>
      <c r="D256" s="96">
        <f t="shared" si="13"/>
        <v>580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0.13347954097005688</v>
      </c>
      <c r="G256" s="96">
        <f t="shared" si="10"/>
        <v>1334.7954097005688</v>
      </c>
      <c r="H256" s="81"/>
    </row>
    <row r="257" spans="1:8" x14ac:dyDescent="0.25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0.45875321137591962</v>
      </c>
      <c r="D257" s="96">
        <f t="shared" si="13"/>
        <v>580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0.13350289896368356</v>
      </c>
      <c r="G257" s="96">
        <f t="shared" si="10"/>
        <v>1335.0289896368356</v>
      </c>
      <c r="H257" s="81"/>
    </row>
    <row r="258" spans="1:8" x14ac:dyDescent="0.25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0.45875321137591962</v>
      </c>
      <c r="D258" s="96">
        <f t="shared" si="13"/>
        <v>580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0.13352537102005541</v>
      </c>
      <c r="G258" s="96">
        <f t="shared" si="10"/>
        <v>1335.253710200554</v>
      </c>
      <c r="H258" s="81"/>
    </row>
    <row r="259" spans="1:8" x14ac:dyDescent="0.25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0.45875321137591962</v>
      </c>
      <c r="D259" s="96">
        <f t="shared" si="13"/>
        <v>580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0.13354699074157986</v>
      </c>
      <c r="G259" s="96">
        <f t="shared" ref="G259:G288" si="14">F259*10000</f>
        <v>1335.4699074157986</v>
      </c>
      <c r="H259" s="81"/>
    </row>
    <row r="260" spans="1:8" x14ac:dyDescent="0.25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0.45875321137591962</v>
      </c>
      <c r="D260" s="96">
        <f t="shared" si="13"/>
        <v>580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0.13356779045617034</v>
      </c>
      <c r="G260" s="96">
        <f t="shared" si="14"/>
        <v>1335.6779045617034</v>
      </c>
      <c r="H260" s="81"/>
    </row>
    <row r="261" spans="1:8" x14ac:dyDescent="0.25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0.45875321137591962</v>
      </c>
      <c r="D261" s="96">
        <f t="shared" si="13"/>
        <v>580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0.13358780126558603</v>
      </c>
      <c r="G261" s="96">
        <f t="shared" si="14"/>
        <v>1335.8780126558604</v>
      </c>
      <c r="H261" s="81"/>
    </row>
    <row r="262" spans="1:8" x14ac:dyDescent="0.25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0.45875321137591962</v>
      </c>
      <c r="D262" s="96">
        <f t="shared" si="13"/>
        <v>580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0.13360705309193815</v>
      </c>
      <c r="G262" s="96">
        <f t="shared" si="14"/>
        <v>1336.0705309193816</v>
      </c>
      <c r="H262" s="81"/>
    </row>
    <row r="263" spans="1:8" x14ac:dyDescent="0.25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0.45875321137591962</v>
      </c>
      <c r="D263" s="96">
        <f t="shared" si="13"/>
        <v>580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0.13362557472243264</v>
      </c>
      <c r="G263" s="96">
        <f t="shared" si="14"/>
        <v>1336.2557472243263</v>
      </c>
      <c r="H263" s="81"/>
    </row>
    <row r="264" spans="1:8" x14ac:dyDescent="0.25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0.45875321137591962</v>
      </c>
      <c r="D264" s="96">
        <f t="shared" si="13"/>
        <v>580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0.13364339385241542</v>
      </c>
      <c r="G264" s="96">
        <f t="shared" si="14"/>
        <v>1336.4339385241542</v>
      </c>
      <c r="H264" s="81"/>
    </row>
    <row r="265" spans="1:8" x14ac:dyDescent="0.25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0.45875321137591962</v>
      </c>
      <c r="D265" s="96">
        <f t="shared" si="13"/>
        <v>580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0.13366053712678522</v>
      </c>
      <c r="G265" s="96">
        <f t="shared" si="14"/>
        <v>1336.6053712678522</v>
      </c>
      <c r="H265" s="81"/>
    </row>
    <row r="266" spans="1:8" x14ac:dyDescent="0.25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0.45875321137591962</v>
      </c>
      <c r="D266" s="96">
        <f t="shared" si="13"/>
        <v>580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0.13367703017983565</v>
      </c>
      <c r="G266" s="96">
        <f t="shared" si="14"/>
        <v>1336.7703017983565</v>
      </c>
      <c r="H266" s="81"/>
    </row>
    <row r="267" spans="1:8" x14ac:dyDescent="0.25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0.45875321137591962</v>
      </c>
      <c r="D267" s="96">
        <f t="shared" si="13"/>
        <v>580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0.13369289767358603</v>
      </c>
      <c r="G267" s="96">
        <f t="shared" si="14"/>
        <v>1336.9289767358603</v>
      </c>
      <c r="H267" s="81"/>
    </row>
    <row r="268" spans="1:8" x14ac:dyDescent="0.25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0.45875321137591962</v>
      </c>
      <c r="D268" s="96">
        <f t="shared" si="13"/>
        <v>580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0.13370816333465851</v>
      </c>
      <c r="G268" s="96">
        <f t="shared" si="14"/>
        <v>1337.0816333465852</v>
      </c>
      <c r="H268" s="81"/>
    </row>
    <row r="269" spans="1:8" x14ac:dyDescent="0.25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0.45875321137591962</v>
      </c>
      <c r="D269" s="96">
        <f t="shared" si="13"/>
        <v>580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0.13372284998975645</v>
      </c>
      <c r="G269" s="96">
        <f t="shared" si="14"/>
        <v>1337.2284998975645</v>
      </c>
      <c r="H269" s="81"/>
    </row>
    <row r="270" spans="1:8" x14ac:dyDescent="0.25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0.45875321137591962</v>
      </c>
      <c r="D270" s="96">
        <f t="shared" si="13"/>
        <v>580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0.133736979599797</v>
      </c>
      <c r="G270" s="96">
        <f t="shared" si="14"/>
        <v>1337.36979599797</v>
      </c>
      <c r="H270" s="81"/>
    </row>
    <row r="271" spans="1:8" x14ac:dyDescent="0.25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0.45875321137591962</v>
      </c>
      <c r="D271" s="96">
        <f t="shared" si="13"/>
        <v>580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0.13375057329274931</v>
      </c>
      <c r="G271" s="96">
        <f t="shared" si="14"/>
        <v>1337.505732927493</v>
      </c>
      <c r="H271" s="81"/>
    </row>
    <row r="272" spans="1:8" x14ac:dyDescent="0.25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0.45875321137591962</v>
      </c>
      <c r="D272" s="96">
        <f t="shared" si="13"/>
        <v>580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0.13376365139522714</v>
      </c>
      <c r="G272" s="96">
        <f t="shared" si="14"/>
        <v>1337.6365139522713</v>
      </c>
      <c r="H272" s="81"/>
    </row>
    <row r="273" spans="1:8" x14ac:dyDescent="0.25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0.45875321137591962</v>
      </c>
      <c r="D273" s="96">
        <f t="shared" si="13"/>
        <v>580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0.13377623346288312</v>
      </c>
      <c r="G273" s="101">
        <f t="shared" si="14"/>
        <v>1337.7623346288312</v>
      </c>
      <c r="H273" s="81"/>
    </row>
    <row r="274" spans="1:8" x14ac:dyDescent="0.25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0.45875321137591962</v>
      </c>
      <c r="D274" s="96">
        <f t="shared" si="13"/>
        <v>580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0.13378833830965026</v>
      </c>
      <c r="G274" s="101">
        <f t="shared" si="14"/>
        <v>1337.8833830965025</v>
      </c>
      <c r="H274" s="81"/>
    </row>
    <row r="275" spans="1:8" x14ac:dyDescent="0.25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0.45875321137591962</v>
      </c>
      <c r="D275" s="96">
        <f t="shared" ref="D275:D288" si="16">+D220</f>
        <v>580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0.13379998403587451</v>
      </c>
      <c r="G275" s="101">
        <f t="shared" si="14"/>
        <v>1337.9998403587451</v>
      </c>
      <c r="H275" s="81"/>
    </row>
    <row r="276" spans="1:8" x14ac:dyDescent="0.25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0.45875321137591962</v>
      </c>
      <c r="D276" s="96">
        <f t="shared" si="16"/>
        <v>580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0.13381118805538</v>
      </c>
      <c r="G276" s="101">
        <f t="shared" si="14"/>
        <v>1338.1118805538001</v>
      </c>
      <c r="H276" s="81"/>
    </row>
    <row r="277" spans="1:8" x14ac:dyDescent="0.25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0.45875321137591962</v>
      </c>
      <c r="D277" s="96">
        <f t="shared" si="16"/>
        <v>580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0.13382196712150796</v>
      </c>
      <c r="G277" s="101">
        <f t="shared" si="14"/>
        <v>1338.2196712150796</v>
      </c>
      <c r="H277" s="81"/>
    </row>
    <row r="278" spans="1:8" ht="15.75" thickBot="1" x14ac:dyDescent="0.3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0.45875321137591962</v>
      </c>
      <c r="D278" s="96">
        <f t="shared" si="16"/>
        <v>580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0.13383233735216796</v>
      </c>
      <c r="G278" s="101">
        <f t="shared" si="14"/>
        <v>1338.3233735216795</v>
      </c>
      <c r="H278" s="81"/>
    </row>
    <row r="279" spans="1:8" x14ac:dyDescent="0.25">
      <c r="A279" s="104"/>
      <c r="B279" s="97">
        <v>0.52500000000001401</v>
      </c>
      <c r="C279" s="98">
        <f>+'Bilance větrané místnosti'!$F$21</f>
        <v>0.44175321137591961</v>
      </c>
      <c r="D279" s="96">
        <f t="shared" si="16"/>
        <v>580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0.13373114406162762</v>
      </c>
      <c r="G279" s="99">
        <f t="shared" si="14"/>
        <v>1337.3114406162761</v>
      </c>
      <c r="H279" s="81"/>
    </row>
    <row r="280" spans="1:8" x14ac:dyDescent="0.25">
      <c r="A280" s="105"/>
      <c r="B280" s="97">
        <v>0.52569444444445901</v>
      </c>
      <c r="C280" s="98">
        <f>+'Bilance větrané místnosti'!$F$21</f>
        <v>0.44175321137591961</v>
      </c>
      <c r="D280" s="96">
        <f t="shared" si="16"/>
        <v>580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0.13363378889637589</v>
      </c>
      <c r="G280" s="99">
        <f t="shared" si="14"/>
        <v>1336.337888963759</v>
      </c>
      <c r="H280" s="81"/>
    </row>
    <row r="281" spans="1:8" x14ac:dyDescent="0.25">
      <c r="A281" s="105"/>
      <c r="B281" s="97">
        <v>0.52638888888890301</v>
      </c>
      <c r="C281" s="98">
        <f>+'Bilance větrané místnosti'!$F$21</f>
        <v>0.44175321137591961</v>
      </c>
      <c r="D281" s="96">
        <f t="shared" si="16"/>
        <v>580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0.13354012628148726</v>
      </c>
      <c r="G281" s="99">
        <f t="shared" si="14"/>
        <v>1335.4012628148726</v>
      </c>
      <c r="H281" s="81"/>
    </row>
    <row r="282" spans="1:8" x14ac:dyDescent="0.25">
      <c r="A282" s="105"/>
      <c r="B282" s="97">
        <v>0.527083333333348</v>
      </c>
      <c r="C282" s="98">
        <f>+'Bilance větrané místnosti'!$F$21</f>
        <v>0.44175321137591961</v>
      </c>
      <c r="D282" s="96">
        <f t="shared" si="16"/>
        <v>580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0.13345001616349716</v>
      </c>
      <c r="G282" s="99">
        <f t="shared" si="14"/>
        <v>1334.5001616349716</v>
      </c>
      <c r="H282" s="81"/>
    </row>
    <row r="283" spans="1:8" x14ac:dyDescent="0.25">
      <c r="A283" s="105"/>
      <c r="B283" s="97">
        <v>0.527777777777792</v>
      </c>
      <c r="C283" s="98">
        <f>+'Bilance větrané místnosti'!$F$21</f>
        <v>0.44175321137591961</v>
      </c>
      <c r="D283" s="96">
        <f t="shared" si="16"/>
        <v>580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0.13336332380098045</v>
      </c>
      <c r="G283" s="99">
        <f t="shared" si="14"/>
        <v>1333.6332380098045</v>
      </c>
      <c r="H283" s="81"/>
    </row>
    <row r="284" spans="1:8" x14ac:dyDescent="0.25">
      <c r="A284" s="105"/>
      <c r="B284" s="97">
        <v>0.528472222222237</v>
      </c>
      <c r="C284" s="98">
        <f>+'Bilance větrané místnosti'!$F$21</f>
        <v>0.44175321137591961</v>
      </c>
      <c r="D284" s="96">
        <f t="shared" si="16"/>
        <v>580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0.13327991956307284</v>
      </c>
      <c r="G284" s="99">
        <f t="shared" si="14"/>
        <v>1332.7991956307283</v>
      </c>
      <c r="H284" s="81"/>
    </row>
    <row r="285" spans="1:8" x14ac:dyDescent="0.25">
      <c r="A285" s="105"/>
      <c r="B285" s="97">
        <v>0.529166666666681</v>
      </c>
      <c r="C285" s="98">
        <f>+'Bilance větrané místnosti'!$F$21</f>
        <v>0.44175321137591961</v>
      </c>
      <c r="D285" s="96">
        <f t="shared" si="16"/>
        <v>580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0.13319967873563424</v>
      </c>
      <c r="G285" s="99">
        <f t="shared" si="14"/>
        <v>1331.9967873563423</v>
      </c>
      <c r="H285" s="81"/>
    </row>
    <row r="286" spans="1:8" x14ac:dyDescent="0.25">
      <c r="A286" s="105"/>
      <c r="B286" s="97">
        <v>0.52986111111112599</v>
      </c>
      <c r="C286" s="98">
        <f>+'Bilance větrané místnosti'!$F$21</f>
        <v>0.44175321137591961</v>
      </c>
      <c r="D286" s="96">
        <f t="shared" si="16"/>
        <v>580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0.13312248133476398</v>
      </c>
      <c r="G286" s="99">
        <f t="shared" si="14"/>
        <v>1331.2248133476398</v>
      </c>
      <c r="H286" s="81"/>
    </row>
    <row r="287" spans="1:8" x14ac:dyDescent="0.25">
      <c r="A287" s="105"/>
      <c r="B287" s="97">
        <v>0.53055555555556999</v>
      </c>
      <c r="C287" s="98">
        <f>+'Bilance větrané místnosti'!$F$21</f>
        <v>0.44175321137591961</v>
      </c>
      <c r="D287" s="96">
        <f t="shared" si="16"/>
        <v>580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0.13304821192738928</v>
      </c>
      <c r="G287" s="99">
        <f t="shared" si="14"/>
        <v>1330.4821192738927</v>
      </c>
      <c r="H287" s="81"/>
    </row>
    <row r="288" spans="1:8" ht="15.75" thickBot="1" x14ac:dyDescent="0.3">
      <c r="A288" s="106"/>
      <c r="B288" s="97">
        <v>0.53125000000001499</v>
      </c>
      <c r="C288" s="98">
        <f>+'Bilance větrané místnosti'!$F$21</f>
        <v>0.44175321137591961</v>
      </c>
      <c r="D288" s="96">
        <f t="shared" si="16"/>
        <v>580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0.13297675945865833</v>
      </c>
      <c r="G288" s="99">
        <f t="shared" si="14"/>
        <v>1329.7675945865833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Polak Bohdan</cp:lastModifiedBy>
  <cp:lastPrinted>2015-12-16T11:01:28Z</cp:lastPrinted>
  <dcterms:created xsi:type="dcterms:W3CDTF">2014-10-05T08:18:31Z</dcterms:created>
  <dcterms:modified xsi:type="dcterms:W3CDTF">2018-03-09T09:40:49Z</dcterms:modified>
</cp:coreProperties>
</file>